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<sst xmlns="http://schemas.openxmlformats.org/spreadsheetml/2006/main" count="55" uniqueCount="35">
  <si>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ДОХОДИ</t>
  </si>
  <si>
    <t>ВИДАТКИ</t>
  </si>
  <si>
    <t xml:space="preserve">  в тому числі: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</si>
  <si>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</si>
  <si>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</si>
  <si>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</si>
  <si>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</si>
  <si>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</si>
  <si>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</si>
  <si>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січень-квтінь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</si>
  <si>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</si>
  <si>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</si>
  <si>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</si>
  <si>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</si>
  <si>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</si>
  <si>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</si>
  <si>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</si>
  <si>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</si>
  <si>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</si>
  <si>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</si>
  <si>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</si>
  <si>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</si>
  <si>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</si>
  <si>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</si>
  <si>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</si>
  <si>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</si>
  <si>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</si>
  <si>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</si>
  <si>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</si>
  <si>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</si>
  <si>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</si>
  <si>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Найменуваня адміністративно-територіальної одиниці</t>
  </si>
  <si>
    <t>отримано доходів за січень-квітень</t>
  </si>
  <si>
    <t>викоритсано коштів січень-квітень</t>
  </si>
  <si>
    <t>Інформація про надходження та використання коштів місцевих бюджетів Дергачівського району (станом на 14.04.2015)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</si>
</sst>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</numFmts>
  <fonts count="1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334" applyFont="1" applyFill="1" applyBorder="1" applyAlignment="1">
      <alignment vertical="center"/>
      <protection/>
    </xf>
    <xf numFmtId="14" fontId="8" fillId="0" borderId="0" xfId="334" applyNumberFormat="1" applyFont="1" applyFill="1" applyAlignment="1">
      <alignment horizontal="left" vertical="center"/>
      <protection/>
    </xf>
    <xf numFmtId="0" fontId="6" fillId="0" borderId="0" xfId="334" applyFont="1" applyFill="1" applyAlignment="1">
      <alignment vertical="center"/>
      <protection/>
    </xf>
    <xf numFmtId="14" fontId="8" fillId="0" borderId="0" xfId="334" applyNumberFormat="1" applyFont="1" applyFill="1" applyAlignment="1">
      <alignment vertical="center"/>
      <protection/>
    </xf>
    <xf numFmtId="0" fontId="6" fillId="4" borderId="10" xfId="334" applyFont="1" applyFill="1" applyBorder="1" applyAlignment="1">
      <alignment vertical="center"/>
      <protection/>
    </xf>
    <xf numFmtId="0" fontId="6" fillId="4" borderId="10" xfId="334" applyFont="1" applyFill="1" applyBorder="1" applyAlignment="1">
      <alignment vertical="center"/>
      <protection/>
    </xf>
    <xf numFmtId="0" fontId="6" fillId="4" borderId="0" xfId="334" applyFont="1" applyFill="1" applyAlignment="1">
      <alignment vertical="center"/>
      <protection/>
    </xf>
    <xf numFmtId="0" fontId="6" fillId="4" borderId="11" xfId="334" applyFont="1" applyFill="1" applyBorder="1" applyAlignment="1">
      <alignment vertical="center"/>
      <protection/>
    </xf>
    <xf numFmtId="0" fontId="6" fillId="4" borderId="12" xfId="334" applyFont="1" applyFill="1" applyBorder="1" applyAlignment="1">
      <alignment horizontal="center" vertical="center" wrapText="1"/>
      <protection/>
    </xf>
    <xf numFmtId="0" fontId="6" fillId="4" borderId="13" xfId="334" applyFont="1" applyFill="1" applyBorder="1" applyAlignment="1">
      <alignment horizontal="center" vertical="center" wrapText="1"/>
      <protection/>
    </xf>
    <xf numFmtId="0" fontId="6" fillId="4" borderId="14" xfId="334" applyFont="1" applyFill="1" applyBorder="1" applyAlignment="1">
      <alignment horizontal="center" vertical="center" wrapText="1"/>
      <protection/>
    </xf>
    <xf numFmtId="0" fontId="8" fillId="0" borderId="15" xfId="334" applyFont="1" applyFill="1" applyBorder="1" applyAlignment="1">
      <alignment vertical="center"/>
      <protection/>
    </xf>
    <xf numFmtId="0" fontId="8" fillId="0" borderId="16" xfId="334" applyFont="1" applyFill="1" applyBorder="1" applyAlignment="1">
      <alignment vertical="center" wrapText="1"/>
      <protection/>
    </xf>
    <xf numFmtId="0" fontId="6" fillId="0" borderId="11" xfId="334" applyFont="1" applyFill="1" applyBorder="1" applyAlignment="1">
      <alignment vertical="center"/>
      <protection/>
    </xf>
    <xf numFmtId="0" fontId="6" fillId="0" borderId="17" xfId="334" applyFont="1" applyFill="1" applyBorder="1" applyAlignment="1">
      <alignment vertical="center" wrapText="1"/>
      <protection/>
    </xf>
    <xf numFmtId="0" fontId="6" fillId="0" borderId="18" xfId="334" applyFont="1" applyFill="1" applyBorder="1" applyAlignment="1">
      <alignment vertical="center" wrapText="1"/>
      <protection/>
    </xf>
    <xf numFmtId="0" fontId="6" fillId="0" borderId="15" xfId="334" applyFont="1" applyFill="1" applyBorder="1" applyAlignment="1">
      <alignment vertical="center"/>
      <protection/>
    </xf>
    <xf numFmtId="0" fontId="6" fillId="0" borderId="19" xfId="334" applyFont="1" applyFill="1" applyBorder="1" applyAlignment="1">
      <alignment vertical="center" wrapText="1"/>
      <protection/>
    </xf>
    <xf numFmtId="0" fontId="6" fillId="0" borderId="16" xfId="334" applyFont="1" applyFill="1" applyBorder="1" applyAlignment="1">
      <alignment vertical="center"/>
      <protection/>
    </xf>
    <xf numFmtId="0" fontId="6" fillId="0" borderId="16" xfId="334" applyFont="1" applyFill="1" applyBorder="1" applyAlignment="1">
      <alignment vertical="center" wrapText="1"/>
      <protection/>
    </xf>
    <xf numFmtId="173" fontId="2" fillId="0" borderId="0" xfId="334" applyNumberFormat="1" applyFont="1" applyFill="1" applyBorder="1" applyAlignment="1">
      <alignment vertical="center" wrapText="1"/>
      <protection/>
    </xf>
    <xf numFmtId="0" fontId="8" fillId="0" borderId="16" xfId="334" applyFont="1" applyFill="1" applyBorder="1" applyAlignment="1">
      <alignment vertical="center"/>
      <protection/>
    </xf>
    <xf numFmtId="0" fontId="8" fillId="0" borderId="20" xfId="334" applyFont="1" applyFill="1" applyBorder="1" applyAlignment="1">
      <alignment vertical="center"/>
      <protection/>
    </xf>
    <xf numFmtId="2" fontId="6" fillId="0" borderId="0" xfId="334" applyNumberFormat="1" applyFont="1" applyFill="1" applyBorder="1" applyAlignment="1">
      <alignment horizontal="center" vertical="center"/>
      <protection/>
    </xf>
    <xf numFmtId="1" fontId="6" fillId="0" borderId="0" xfId="334" applyNumberFormat="1" applyFont="1" applyFill="1" applyBorder="1" applyAlignment="1">
      <alignment vertical="center"/>
      <protection/>
    </xf>
    <xf numFmtId="173" fontId="2" fillId="0" borderId="0" xfId="341" applyNumberFormat="1" applyFont="1" applyFill="1" applyBorder="1" applyAlignment="1">
      <alignment vertical="center" wrapText="1"/>
      <protection/>
    </xf>
    <xf numFmtId="2" fontId="0" fillId="0" borderId="0" xfId="337" applyNumberFormat="1" applyFont="1" applyFill="1" applyAlignment="1">
      <alignment vertical="center"/>
      <protection/>
    </xf>
    <xf numFmtId="2" fontId="6" fillId="0" borderId="0" xfId="334" applyNumberFormat="1" applyFont="1" applyFill="1" applyBorder="1" applyAlignment="1">
      <alignment vertical="center"/>
      <protection/>
    </xf>
    <xf numFmtId="174" fontId="2" fillId="0" borderId="0" xfId="334" applyNumberFormat="1" applyFont="1" applyFill="1" applyBorder="1" applyAlignment="1">
      <alignment vertical="center" wrapText="1"/>
      <protection/>
    </xf>
    <xf numFmtId="174" fontId="2" fillId="0" borderId="0" xfId="341" applyNumberFormat="1" applyFont="1" applyFill="1" applyBorder="1" applyAlignment="1">
      <alignment vertical="center" wrapText="1"/>
      <protection/>
    </xf>
    <xf numFmtId="174" fontId="2" fillId="0" borderId="0" xfId="333" applyNumberFormat="1" applyFont="1" applyFill="1" applyBorder="1" applyAlignment="1">
      <alignment vertical="center" wrapText="1"/>
      <protection/>
    </xf>
    <xf numFmtId="1" fontId="6" fillId="0" borderId="0" xfId="334" applyNumberFormat="1" applyFont="1" applyFill="1" applyBorder="1" applyAlignment="1">
      <alignment horizontal="center" vertical="center"/>
      <protection/>
    </xf>
    <xf numFmtId="2" fontId="6" fillId="0" borderId="0" xfId="334" applyNumberFormat="1" applyFont="1" applyFill="1" applyAlignment="1">
      <alignment vertical="center"/>
      <protection/>
    </xf>
    <xf numFmtId="1" fontId="6" fillId="0" borderId="0" xfId="334" applyNumberFormat="1" applyFont="1" applyFill="1" applyAlignment="1">
      <alignment vertical="center"/>
      <protection/>
    </xf>
    <xf numFmtId="174" fontId="6" fillId="0" borderId="0" xfId="334" applyNumberFormat="1" applyFont="1" applyFill="1" applyAlignment="1">
      <alignment vertical="center"/>
      <protection/>
    </xf>
    <xf numFmtId="0" fontId="0" fillId="0" borderId="0" xfId="335" applyFont="1" applyFill="1" applyBorder="1" applyAlignment="1">
      <alignment vertical="center"/>
      <protection/>
    </xf>
    <xf numFmtId="0" fontId="6" fillId="0" borderId="0" xfId="334" applyFont="1" applyFill="1" applyBorder="1" applyAlignment="1">
      <alignment vertical="center" wrapText="1"/>
      <protection/>
    </xf>
    <xf numFmtId="173" fontId="6" fillId="0" borderId="0" xfId="334" applyNumberFormat="1" applyFont="1" applyFill="1" applyBorder="1" applyAlignment="1">
      <alignment horizontal="center" vertical="center" wrapText="1"/>
      <protection/>
    </xf>
    <xf numFmtId="0" fontId="0" fillId="0" borderId="0" xfId="342" applyFont="1" applyFill="1" applyBorder="1" applyAlignment="1">
      <alignment horizontal="center" vertical="center"/>
      <protection/>
    </xf>
    <xf numFmtId="0" fontId="6" fillId="0" borderId="0" xfId="334" applyFont="1" applyFill="1" applyBorder="1" applyAlignment="1">
      <alignment horizontal="center" vertical="center"/>
      <protection/>
    </xf>
    <xf numFmtId="174" fontId="6" fillId="0" borderId="0" xfId="334" applyNumberFormat="1" applyFont="1" applyFill="1" applyBorder="1" applyAlignment="1">
      <alignment vertical="center" wrapText="1"/>
      <protection/>
    </xf>
    <xf numFmtId="174" fontId="0" fillId="0" borderId="0" xfId="341" applyNumberFormat="1" applyFont="1" applyFill="1" applyBorder="1" applyAlignment="1">
      <alignment vertical="center" wrapText="1"/>
      <protection/>
    </xf>
    <xf numFmtId="174" fontId="6" fillId="0" borderId="0" xfId="334" applyNumberFormat="1" applyFont="1" applyFill="1" applyBorder="1" applyAlignment="1">
      <alignment vertical="center"/>
      <protection/>
    </xf>
    <xf numFmtId="0" fontId="6" fillId="0" borderId="0" xfId="334" applyFont="1" applyFill="1" applyAlignment="1">
      <alignment vertical="center" wrapText="1"/>
      <protection/>
    </xf>
    <xf numFmtId="0" fontId="6" fillId="4" borderId="21" xfId="334" applyFont="1" applyFill="1" applyBorder="1" applyAlignment="1">
      <alignment horizontal="center" vertical="center" wrapText="1"/>
      <protection/>
    </xf>
    <xf numFmtId="0" fontId="9" fillId="0" borderId="22" xfId="334" applyFont="1" applyFill="1" applyBorder="1" applyAlignment="1">
      <alignment vertical="center"/>
      <protection/>
    </xf>
    <xf numFmtId="172" fontId="9" fillId="0" borderId="22" xfId="334" applyNumberFormat="1" applyFont="1" applyFill="1" applyBorder="1" applyAlignment="1">
      <alignment vertical="center"/>
      <protection/>
    </xf>
    <xf numFmtId="1" fontId="3" fillId="0" borderId="23" xfId="336" applyNumberFormat="1" applyFont="1" applyFill="1" applyBorder="1" applyAlignment="1">
      <alignment vertical="center" wrapText="1"/>
      <protection/>
    </xf>
    <xf numFmtId="1" fontId="3" fillId="0" borderId="24" xfId="336" applyNumberFormat="1" applyFont="1" applyFill="1" applyBorder="1" applyAlignment="1">
      <alignment vertical="center" wrapText="1"/>
      <protection/>
    </xf>
    <xf numFmtId="172" fontId="9" fillId="0" borderId="24" xfId="334" applyNumberFormat="1" applyFont="1" applyFill="1" applyBorder="1" applyAlignment="1">
      <alignment horizontal="center" vertical="center"/>
      <protection/>
    </xf>
    <xf numFmtId="174" fontId="3" fillId="0" borderId="24" xfId="338" applyNumberFormat="1" applyFont="1" applyBorder="1" applyAlignment="1">
      <alignment vertical="center" wrapText="1"/>
      <protection/>
    </xf>
    <xf numFmtId="14" fontId="9" fillId="0" borderId="24" xfId="334" applyNumberFormat="1" applyFont="1" applyFill="1" applyBorder="1" applyAlignment="1">
      <alignment horizontal="center" vertical="center"/>
      <protection/>
    </xf>
    <xf numFmtId="0" fontId="9" fillId="0" borderId="24" xfId="334" applyFont="1" applyFill="1" applyBorder="1" applyAlignment="1">
      <alignment horizontal="center" vertical="center"/>
      <protection/>
    </xf>
    <xf numFmtId="0" fontId="9" fillId="0" borderId="24" xfId="334" applyFont="1" applyFill="1" applyBorder="1" applyAlignment="1">
      <alignment horizontal="center" vertical="center"/>
      <protection/>
    </xf>
    <xf numFmtId="174" fontId="9" fillId="0" borderId="24" xfId="334" applyNumberFormat="1" applyFont="1" applyFill="1" applyBorder="1" applyAlignment="1">
      <alignment horizontal="center" vertical="center" wrapText="1"/>
      <protection/>
    </xf>
    <xf numFmtId="172" fontId="9" fillId="0" borderId="25" xfId="334" applyNumberFormat="1" applyFont="1" applyFill="1" applyBorder="1" applyAlignment="1">
      <alignment vertical="center"/>
      <protection/>
    </xf>
    <xf numFmtId="0" fontId="10" fillId="0" borderId="26" xfId="334" applyFont="1" applyFill="1" applyBorder="1" applyAlignment="1">
      <alignment vertical="center"/>
      <protection/>
    </xf>
    <xf numFmtId="174" fontId="1" fillId="0" borderId="27" xfId="340" applyNumberFormat="1" applyFont="1" applyBorder="1" applyAlignment="1">
      <alignment vertical="center" wrapText="1"/>
      <protection/>
    </xf>
    <xf numFmtId="174" fontId="1" fillId="0" borderId="28" xfId="340" applyNumberFormat="1" applyFont="1" applyBorder="1" applyAlignment="1">
      <alignment vertical="center" wrapText="1"/>
      <protection/>
    </xf>
    <xf numFmtId="172" fontId="9" fillId="0" borderId="28" xfId="334" applyNumberFormat="1" applyFont="1" applyFill="1" applyBorder="1" applyAlignment="1">
      <alignment vertical="center"/>
      <protection/>
    </xf>
    <xf numFmtId="1" fontId="1" fillId="0" borderId="28" xfId="336" applyNumberFormat="1" applyFont="1" applyFill="1" applyBorder="1" applyAlignment="1">
      <alignment vertical="center" wrapText="1"/>
      <protection/>
    </xf>
    <xf numFmtId="174" fontId="10" fillId="0" borderId="28" xfId="334" applyNumberFormat="1" applyFont="1" applyFill="1" applyBorder="1" applyAlignment="1">
      <alignment vertical="center"/>
      <protection/>
    </xf>
    <xf numFmtId="172" fontId="9" fillId="0" borderId="29" xfId="334" applyNumberFormat="1" applyFont="1" applyFill="1" applyBorder="1" applyAlignment="1">
      <alignment vertical="center"/>
      <protection/>
    </xf>
    <xf numFmtId="0" fontId="10" fillId="0" borderId="30" xfId="334" applyFont="1" applyFill="1" applyBorder="1" applyAlignment="1">
      <alignment vertical="center"/>
      <protection/>
    </xf>
    <xf numFmtId="172" fontId="9" fillId="0" borderId="31" xfId="334" applyNumberFormat="1" applyFont="1" applyFill="1" applyBorder="1" applyAlignment="1">
      <alignment vertical="center"/>
      <protection/>
    </xf>
    <xf numFmtId="174" fontId="1" fillId="0" borderId="32" xfId="340" applyNumberFormat="1" applyFont="1" applyBorder="1" applyAlignment="1">
      <alignment vertical="center" wrapText="1"/>
      <protection/>
    </xf>
    <xf numFmtId="174" fontId="1" fillId="0" borderId="33" xfId="340" applyNumberFormat="1" applyFont="1" applyBorder="1" applyAlignment="1">
      <alignment vertical="center" wrapText="1"/>
      <protection/>
    </xf>
    <xf numFmtId="172" fontId="9" fillId="0" borderId="33" xfId="334" applyNumberFormat="1" applyFont="1" applyFill="1" applyBorder="1" applyAlignment="1">
      <alignment vertical="center"/>
      <protection/>
    </xf>
    <xf numFmtId="1" fontId="1" fillId="0" borderId="33" xfId="336" applyNumberFormat="1" applyFont="1" applyFill="1" applyBorder="1" applyAlignment="1">
      <alignment vertical="center" wrapText="1"/>
      <protection/>
    </xf>
    <xf numFmtId="1" fontId="10" fillId="0" borderId="33" xfId="334" applyNumberFormat="1" applyFont="1" applyFill="1" applyBorder="1" applyAlignment="1">
      <alignment vertical="center" wrapText="1"/>
      <protection/>
    </xf>
    <xf numFmtId="174" fontId="10" fillId="0" borderId="33" xfId="334" applyNumberFormat="1" applyFont="1" applyFill="1" applyBorder="1" applyAlignment="1">
      <alignment vertical="center" wrapText="1"/>
      <protection/>
    </xf>
    <xf numFmtId="172" fontId="9" fillId="0" borderId="34" xfId="334" applyNumberFormat="1" applyFont="1" applyFill="1" applyBorder="1" applyAlignment="1">
      <alignment vertical="center"/>
      <protection/>
    </xf>
    <xf numFmtId="1" fontId="10" fillId="0" borderId="33" xfId="334" applyNumberFormat="1" applyFont="1" applyFill="1" applyBorder="1" applyAlignment="1">
      <alignment vertical="center" wrapText="1"/>
      <protection/>
    </xf>
    <xf numFmtId="1" fontId="10" fillId="0" borderId="33" xfId="334" applyNumberFormat="1" applyFont="1" applyFill="1" applyBorder="1" applyAlignment="1">
      <alignment vertical="center"/>
      <protection/>
    </xf>
    <xf numFmtId="0" fontId="10" fillId="0" borderId="33" xfId="334" applyFont="1" applyFill="1" applyBorder="1" applyAlignment="1">
      <alignment vertical="center"/>
      <protection/>
    </xf>
    <xf numFmtId="0" fontId="9" fillId="0" borderId="33" xfId="334" applyFont="1" applyFill="1" applyBorder="1" applyAlignment="1">
      <alignment horizontal="center" vertical="center"/>
      <protection/>
    </xf>
    <xf numFmtId="0" fontId="9" fillId="0" borderId="33" xfId="334" applyFont="1" applyFill="1" applyBorder="1" applyAlignment="1">
      <alignment vertical="center"/>
      <protection/>
    </xf>
    <xf numFmtId="1" fontId="1" fillId="0" borderId="33" xfId="339" applyNumberFormat="1" applyFont="1" applyFill="1" applyBorder="1" applyAlignment="1">
      <alignment vertical="center" wrapText="1"/>
      <protection/>
    </xf>
    <xf numFmtId="0" fontId="10" fillId="0" borderId="35" xfId="334" applyFont="1" applyFill="1" applyBorder="1" applyAlignment="1">
      <alignment vertical="center"/>
      <protection/>
    </xf>
    <xf numFmtId="172" fontId="9" fillId="0" borderId="36" xfId="334" applyNumberFormat="1" applyFont="1" applyFill="1" applyBorder="1" applyAlignment="1">
      <alignment vertical="center"/>
      <protection/>
    </xf>
    <xf numFmtId="174" fontId="1" fillId="0" borderId="37" xfId="340" applyNumberFormat="1" applyFont="1" applyFill="1" applyBorder="1" applyAlignment="1">
      <alignment vertical="center" wrapText="1"/>
      <protection/>
    </xf>
    <xf numFmtId="174" fontId="1" fillId="0" borderId="38" xfId="340" applyNumberFormat="1" applyFont="1" applyFill="1" applyBorder="1" applyAlignment="1">
      <alignment vertical="center" wrapText="1"/>
      <protection/>
    </xf>
    <xf numFmtId="172" fontId="9" fillId="0" borderId="38" xfId="334" applyNumberFormat="1" applyFont="1" applyFill="1" applyBorder="1" applyAlignment="1">
      <alignment vertical="center"/>
      <protection/>
    </xf>
    <xf numFmtId="1" fontId="1" fillId="0" borderId="38" xfId="336" applyNumberFormat="1" applyFont="1" applyFill="1" applyBorder="1" applyAlignment="1">
      <alignment vertical="center" wrapText="1"/>
      <protection/>
    </xf>
    <xf numFmtId="1" fontId="10" fillId="0" borderId="38" xfId="334" applyNumberFormat="1" applyFont="1" applyFill="1" applyBorder="1" applyAlignment="1">
      <alignment vertical="center"/>
      <protection/>
    </xf>
    <xf numFmtId="0" fontId="10" fillId="0" borderId="38" xfId="334" applyFont="1" applyFill="1" applyBorder="1" applyAlignment="1">
      <alignment vertical="center"/>
      <protection/>
    </xf>
    <xf numFmtId="0" fontId="9" fillId="0" borderId="38" xfId="334" applyFont="1" applyFill="1" applyBorder="1" applyAlignment="1">
      <alignment vertical="center"/>
      <protection/>
    </xf>
    <xf numFmtId="174" fontId="10" fillId="0" borderId="38" xfId="334" applyNumberFormat="1" applyFont="1" applyFill="1" applyBorder="1" applyAlignment="1">
      <alignment vertical="center" wrapText="1"/>
      <protection/>
    </xf>
    <xf numFmtId="1" fontId="9" fillId="0" borderId="39" xfId="334" applyNumberFormat="1" applyFont="1" applyFill="1" applyBorder="1" applyAlignment="1">
      <alignment vertical="center"/>
      <protection/>
    </xf>
    <xf numFmtId="1" fontId="9" fillId="0" borderId="24" xfId="334" applyNumberFormat="1" applyFont="1" applyFill="1" applyBorder="1" applyAlignment="1">
      <alignment vertical="center"/>
      <protection/>
    </xf>
    <xf numFmtId="1" fontId="9" fillId="0" borderId="23" xfId="334" applyNumberFormat="1" applyFont="1" applyFill="1" applyBorder="1" applyAlignment="1">
      <alignment vertical="center"/>
      <protection/>
    </xf>
    <xf numFmtId="172" fontId="9" fillId="0" borderId="24" xfId="334" applyNumberFormat="1" applyFont="1" applyFill="1" applyBorder="1" applyAlignment="1">
      <alignment vertical="center"/>
      <protection/>
    </xf>
    <xf numFmtId="0" fontId="9" fillId="0" borderId="24" xfId="334" applyFont="1" applyFill="1" applyBorder="1" applyAlignment="1">
      <alignment vertical="center"/>
      <protection/>
    </xf>
    <xf numFmtId="0" fontId="10" fillId="0" borderId="24" xfId="334" applyFont="1" applyFill="1" applyBorder="1" applyAlignment="1">
      <alignment vertical="center"/>
      <protection/>
    </xf>
    <xf numFmtId="174" fontId="1" fillId="0" borderId="27" xfId="339" applyNumberFormat="1" applyFont="1" applyBorder="1" applyAlignment="1">
      <alignment vertical="center" wrapText="1"/>
      <protection/>
    </xf>
    <xf numFmtId="174" fontId="1" fillId="0" borderId="28" xfId="339" applyNumberFormat="1" applyFont="1" applyBorder="1" applyAlignment="1">
      <alignment vertical="center" wrapText="1"/>
      <protection/>
    </xf>
    <xf numFmtId="174" fontId="10" fillId="0" borderId="28" xfId="334" applyNumberFormat="1" applyFont="1" applyFill="1" applyBorder="1" applyAlignment="1">
      <alignment vertical="center" wrapText="1"/>
      <protection/>
    </xf>
    <xf numFmtId="14" fontId="10" fillId="0" borderId="28" xfId="334" applyNumberFormat="1" applyFont="1" applyFill="1" applyBorder="1" applyAlignment="1">
      <alignment vertical="center"/>
      <protection/>
    </xf>
    <xf numFmtId="0" fontId="10" fillId="0" borderId="28" xfId="334" applyFont="1" applyFill="1" applyBorder="1" applyAlignment="1">
      <alignment vertical="center"/>
      <protection/>
    </xf>
    <xf numFmtId="0" fontId="9" fillId="0" borderId="28" xfId="334" applyFont="1" applyFill="1" applyBorder="1" applyAlignment="1">
      <alignment vertical="center"/>
      <protection/>
    </xf>
    <xf numFmtId="1" fontId="10" fillId="0" borderId="28" xfId="334" applyNumberFormat="1" applyFont="1" applyFill="1" applyBorder="1" applyAlignment="1">
      <alignment vertical="center"/>
      <protection/>
    </xf>
    <xf numFmtId="1" fontId="10" fillId="0" borderId="28" xfId="334" applyNumberFormat="1" applyFont="1" applyFill="1" applyBorder="1" applyAlignment="1">
      <alignment vertical="center" wrapText="1"/>
      <protection/>
    </xf>
    <xf numFmtId="174" fontId="1" fillId="0" borderId="32" xfId="339" applyNumberFormat="1" applyFont="1" applyBorder="1" applyAlignment="1">
      <alignment vertical="center" wrapText="1"/>
      <protection/>
    </xf>
    <xf numFmtId="174" fontId="1" fillId="0" borderId="33" xfId="339" applyNumberFormat="1" applyFont="1" applyBorder="1" applyAlignment="1">
      <alignment vertical="center" wrapText="1"/>
      <protection/>
    </xf>
    <xf numFmtId="14" fontId="10" fillId="0" borderId="33" xfId="334" applyNumberFormat="1" applyFont="1" applyFill="1" applyBorder="1" applyAlignment="1">
      <alignment vertical="center"/>
      <protection/>
    </xf>
    <xf numFmtId="174" fontId="1" fillId="0" borderId="37" xfId="339" applyNumberFormat="1" applyFont="1" applyBorder="1" applyAlignment="1">
      <alignment vertical="center" wrapText="1"/>
      <protection/>
    </xf>
    <xf numFmtId="174" fontId="1" fillId="0" borderId="38" xfId="339" applyNumberFormat="1" applyFont="1" applyBorder="1" applyAlignment="1">
      <alignment vertical="center" wrapText="1"/>
      <protection/>
    </xf>
    <xf numFmtId="14" fontId="10" fillId="0" borderId="38" xfId="334" applyNumberFormat="1" applyFont="1" applyFill="1" applyBorder="1" applyAlignment="1">
      <alignment vertical="center"/>
      <protection/>
    </xf>
    <xf numFmtId="172" fontId="9" fillId="0" borderId="40" xfId="334" applyNumberFormat="1" applyFont="1" applyFill="1" applyBorder="1" applyAlignment="1">
      <alignment vertical="center"/>
      <protection/>
    </xf>
    <xf numFmtId="172" fontId="9" fillId="0" borderId="40" xfId="334" applyNumberFormat="1" applyFont="1" applyFill="1" applyBorder="1" applyAlignment="1">
      <alignment horizontal="center" vertical="center"/>
      <protection/>
    </xf>
    <xf numFmtId="172" fontId="9" fillId="0" borderId="41" xfId="334" applyNumberFormat="1" applyFont="1" applyFill="1" applyBorder="1" applyAlignment="1">
      <alignment vertical="center"/>
      <protection/>
    </xf>
    <xf numFmtId="172" fontId="9" fillId="0" borderId="42" xfId="334" applyNumberFormat="1" applyFont="1" applyFill="1" applyBorder="1" applyAlignment="1">
      <alignment vertical="center"/>
      <protection/>
    </xf>
    <xf numFmtId="0" fontId="10" fillId="0" borderId="24" xfId="334" applyFont="1" applyBorder="1" applyAlignment="1">
      <alignment vertical="center"/>
      <protection/>
    </xf>
    <xf numFmtId="174" fontId="9" fillId="0" borderId="23" xfId="334" applyNumberFormat="1" applyFont="1" applyFill="1" applyBorder="1" applyAlignment="1">
      <alignment vertical="center"/>
      <protection/>
    </xf>
    <xf numFmtId="174" fontId="9" fillId="0" borderId="24" xfId="334" applyNumberFormat="1" applyFont="1" applyFill="1" applyBorder="1" applyAlignment="1">
      <alignment vertical="center"/>
      <protection/>
    </xf>
    <xf numFmtId="1" fontId="3" fillId="0" borderId="41" xfId="336" applyNumberFormat="1" applyFont="1" applyFill="1" applyBorder="1" applyAlignment="1">
      <alignment vertical="center" wrapText="1"/>
      <protection/>
    </xf>
    <xf numFmtId="172" fontId="9" fillId="0" borderId="24" xfId="334" applyNumberFormat="1" applyFont="1" applyFill="1" applyBorder="1" applyAlignment="1">
      <alignment horizontal="center" vertical="center"/>
      <protection/>
    </xf>
    <xf numFmtId="1" fontId="9" fillId="0" borderId="13" xfId="334" applyNumberFormat="1" applyFont="1" applyFill="1" applyBorder="1" applyAlignment="1">
      <alignment horizontal="right" vertical="center"/>
      <protection/>
    </xf>
    <xf numFmtId="1" fontId="9" fillId="0" borderId="43" xfId="334" applyNumberFormat="1" applyFont="1" applyFill="1" applyBorder="1" applyAlignment="1">
      <alignment horizontal="right" vertical="center"/>
      <protection/>
    </xf>
    <xf numFmtId="1" fontId="9" fillId="0" borderId="41" xfId="334" applyNumberFormat="1" applyFont="1" applyFill="1" applyBorder="1" applyAlignment="1">
      <alignment horizontal="right" vertical="center"/>
      <protection/>
    </xf>
    <xf numFmtId="172" fontId="9" fillId="0" borderId="41" xfId="334" applyNumberFormat="1" applyFont="1" applyFill="1" applyBorder="1" applyAlignment="1">
      <alignment horizontal="center" vertical="center"/>
      <protection/>
    </xf>
    <xf numFmtId="0" fontId="6" fillId="4" borderId="44" xfId="334" applyFont="1" applyFill="1" applyBorder="1" applyAlignment="1">
      <alignment horizontal="center" vertical="center" wrapText="1"/>
      <protection/>
    </xf>
    <xf numFmtId="0" fontId="6" fillId="4" borderId="45" xfId="334" applyFont="1" applyFill="1" applyBorder="1" applyAlignment="1">
      <alignment horizontal="center" vertical="center" wrapText="1"/>
      <protection/>
    </xf>
    <xf numFmtId="0" fontId="6" fillId="4" borderId="39" xfId="334" applyFont="1" applyFill="1" applyBorder="1" applyAlignment="1">
      <alignment horizontal="center" vertical="center"/>
      <protection/>
    </xf>
    <xf numFmtId="0" fontId="6" fillId="4" borderId="24" xfId="334" applyFont="1" applyFill="1" applyBorder="1" applyAlignment="1">
      <alignment horizontal="center" vertical="center"/>
      <protection/>
    </xf>
    <xf numFmtId="0" fontId="6" fillId="4" borderId="25" xfId="334" applyFont="1" applyFill="1" applyBorder="1" applyAlignment="1">
      <alignment horizontal="center" vertical="center"/>
      <protection/>
    </xf>
    <xf numFmtId="173" fontId="6" fillId="0" borderId="46" xfId="334" applyNumberFormat="1" applyFont="1" applyFill="1" applyBorder="1" applyAlignment="1">
      <alignment horizontal="center" vertical="center" wrapText="1"/>
      <protection/>
    </xf>
    <xf numFmtId="0" fontId="9" fillId="0" borderId="0" xfId="334" applyFont="1" applyFill="1" applyAlignment="1">
      <alignment horizontal="center" vertical="center"/>
      <protection/>
    </xf>
    <xf numFmtId="0" fontId="9" fillId="0" borderId="0" xfId="334" applyFont="1" applyFill="1" applyAlignment="1">
      <alignment vertical="center"/>
      <protection/>
    </xf>
    <xf numFmtId="0" fontId="6" fillId="4" borderId="21" xfId="334" applyFont="1" applyFill="1" applyBorder="1" applyAlignment="1">
      <alignment horizontal="center" vertical="center"/>
      <protection/>
    </xf>
    <xf numFmtId="0" fontId="6" fillId="4" borderId="12" xfId="334" applyFont="1" applyFill="1" applyBorder="1" applyAlignment="1">
      <alignment horizontal="center" vertical="center"/>
      <protection/>
    </xf>
    <xf numFmtId="0" fontId="6" fillId="4" borderId="47" xfId="334" applyFont="1" applyFill="1" applyBorder="1" applyAlignment="1">
      <alignment horizontal="center" vertical="center"/>
      <protection/>
    </xf>
    <xf numFmtId="0" fontId="6" fillId="4" borderId="12" xfId="334" applyFont="1" applyFill="1" applyBorder="1" applyAlignment="1">
      <alignment horizontal="center" vertical="center" wrapText="1"/>
      <protection/>
    </xf>
    <xf numFmtId="0" fontId="6" fillId="4" borderId="48" xfId="334" applyFont="1" applyFill="1" applyBorder="1" applyAlignment="1">
      <alignment horizontal="center" vertical="center"/>
      <protection/>
    </xf>
    <xf numFmtId="0" fontId="6" fillId="4" borderId="49" xfId="334" applyFont="1" applyFill="1" applyBorder="1" applyAlignment="1">
      <alignment horizontal="center" vertical="center"/>
      <protection/>
    </xf>
    <xf numFmtId="0" fontId="6" fillId="4" borderId="50" xfId="334" applyFont="1" applyFill="1" applyBorder="1" applyAlignment="1">
      <alignment horizontal="center" vertical="center"/>
      <protection/>
    </xf>
    <xf numFmtId="0" fontId="6" fillId="4" borderId="51" xfId="334" applyFont="1" applyFill="1" applyBorder="1" applyAlignment="1">
      <alignment horizontal="center" vertical="center"/>
      <protection/>
    </xf>
    <xf numFmtId="0" fontId="6" fillId="4" borderId="41" xfId="334" applyFont="1" applyFill="1" applyBorder="1" applyAlignment="1">
      <alignment horizontal="center" vertical="center"/>
      <protection/>
    </xf>
    <xf numFmtId="0" fontId="6" fillId="4" borderId="36" xfId="334" applyFont="1" applyFill="1" applyBorder="1" applyAlignment="1">
      <alignment horizontal="center" vertical="center"/>
      <protection/>
    </xf>
    <xf numFmtId="0" fontId="6" fillId="4" borderId="10" xfId="334" applyFont="1" applyFill="1" applyBorder="1" applyAlignment="1">
      <alignment horizontal="center" vertical="center"/>
      <protection/>
    </xf>
    <xf numFmtId="0" fontId="6" fillId="4" borderId="46" xfId="334" applyFont="1" applyFill="1" applyBorder="1" applyAlignment="1">
      <alignment horizontal="center" vertical="center"/>
      <protection/>
    </xf>
    <xf numFmtId="0" fontId="6" fillId="4" borderId="52" xfId="334" applyFont="1" applyFill="1" applyBorder="1" applyAlignment="1">
      <alignment horizontal="center" vertical="center"/>
      <protection/>
    </xf>
    <xf numFmtId="0" fontId="6" fillId="4" borderId="15" xfId="334" applyFont="1" applyFill="1" applyBorder="1" applyAlignment="1">
      <alignment horizontal="center" vertical="center"/>
      <protection/>
    </xf>
    <xf numFmtId="0" fontId="6" fillId="4" borderId="14" xfId="334" applyFont="1" applyFill="1" applyBorder="1" applyAlignment="1">
      <alignment horizontal="center" vertical="center"/>
      <protection/>
    </xf>
    <xf numFmtId="0" fontId="6" fillId="4" borderId="53" xfId="334" applyFont="1" applyFill="1" applyBorder="1" applyAlignment="1">
      <alignment horizontal="center" vertical="center"/>
      <protection/>
    </xf>
    <xf numFmtId="0" fontId="9" fillId="0" borderId="16" xfId="334" applyFont="1" applyFill="1" applyBorder="1" applyAlignment="1">
      <alignment vertical="center"/>
      <protection/>
    </xf>
    <xf numFmtId="0" fontId="10" fillId="0" borderId="54" xfId="334" applyFont="1" applyFill="1" applyBorder="1" applyAlignment="1">
      <alignment vertical="center"/>
      <protection/>
    </xf>
    <xf numFmtId="0" fontId="10" fillId="0" borderId="55" xfId="334" applyFont="1" applyFill="1" applyBorder="1" applyAlignment="1">
      <alignment vertical="center"/>
      <protection/>
    </xf>
    <xf numFmtId="0" fontId="10" fillId="0" borderId="56" xfId="334" applyFont="1" applyFill="1" applyBorder="1" applyAlignment="1">
      <alignment vertical="center"/>
      <protection/>
    </xf>
    <xf numFmtId="1" fontId="9" fillId="0" borderId="57" xfId="334" applyNumberFormat="1" applyFont="1" applyFill="1" applyBorder="1" applyAlignment="1">
      <alignment vertical="center"/>
      <protection/>
    </xf>
    <xf numFmtId="0" fontId="10" fillId="0" borderId="57" xfId="334" applyFont="1" applyBorder="1" applyAlignment="1">
      <alignment vertical="center"/>
      <protection/>
    </xf>
    <xf numFmtId="1" fontId="9" fillId="0" borderId="58" xfId="334" applyNumberFormat="1" applyFont="1" applyFill="1" applyBorder="1" applyAlignment="1">
      <alignment horizontal="right" vertical="center"/>
      <protection/>
    </xf>
    <xf numFmtId="172" fontId="9" fillId="0" borderId="59" xfId="334" applyNumberFormat="1" applyFont="1" applyFill="1" applyBorder="1" applyAlignment="1">
      <alignment vertical="center"/>
      <protection/>
    </xf>
    <xf numFmtId="172" fontId="9" fillId="0" borderId="60" xfId="334" applyNumberFormat="1" applyFont="1" applyFill="1" applyBorder="1" applyAlignment="1">
      <alignment vertical="center"/>
      <protection/>
    </xf>
    <xf numFmtId="172" fontId="9" fillId="0" borderId="61" xfId="334" applyNumberFormat="1" applyFont="1" applyFill="1" applyBorder="1" applyAlignment="1">
      <alignment vertical="center"/>
      <protection/>
    </xf>
    <xf numFmtId="0" fontId="6" fillId="4" borderId="22" xfId="334" applyFont="1" applyFill="1" applyBorder="1" applyAlignment="1">
      <alignment horizontal="center" vertical="center" wrapText="1"/>
      <protection/>
    </xf>
  </cellXfs>
  <cellStyles count="3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31 10 2011" xfId="333"/>
    <cellStyle name="Обычный_аналіз  14 04 2015" xfId="334"/>
    <cellStyle name="Обычный_доходи" xfId="335"/>
    <cellStyle name="Обычный_жовтень касові" xfId="336"/>
    <cellStyle name="Обычный_залишки" xfId="337"/>
    <cellStyle name="Обычный_Книга1" xfId="338"/>
    <cellStyle name="Обычный_КФК" xfId="339"/>
    <cellStyle name="Обычный_КФК 30 11" xfId="340"/>
    <cellStyle name="Обычный_Лист1" xfId="341"/>
    <cellStyle name="Обычный_серпень профінансовано" xfId="342"/>
    <cellStyle name="Followed Hyperlink" xfId="343"/>
    <cellStyle name="Плохой" xfId="344"/>
    <cellStyle name="Пояснение" xfId="345"/>
    <cellStyle name="Примечание" xfId="346"/>
    <cellStyle name="Percent" xfId="347"/>
    <cellStyle name="Связанная ячейка" xfId="348"/>
    <cellStyle name="Текст предупреждения" xfId="349"/>
    <cellStyle name="Comma" xfId="350"/>
    <cellStyle name="Comma [0]" xfId="351"/>
    <cellStyle name="Хороший" xfId="3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H49"/>
  <sheetViews>
    <sheetView tabSelected="1" workbookViewId="0" topLeftCell="A1">
      <pane xSplit="2" ySplit="9" topLeftCell="C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1" sqref="H21"/>
    </sheetView>
  </sheetViews>
  <sheetFormatPr defaultColWidth="9.00390625" defaultRowHeight="12.75"/>
  <cols>
    <col min="1" max="1" width="10.125" style="1" hidden="1" customWidth="1"/>
    <col min="2" max="2" width="23.375" style="3" customWidth="1"/>
    <col min="3" max="4" width="18.125" style="3" customWidth="1"/>
    <col min="5" max="5" width="12.875" style="3" customWidth="1"/>
    <col min="6" max="6" width="17.125" style="3" customWidth="1"/>
    <col min="7" max="7" width="14.00390625" style="3" customWidth="1"/>
    <col min="8" max="8" width="8.75390625" style="3" customWidth="1"/>
    <col min="9" max="9" width="12.375" style="3" customWidth="1"/>
    <col min="10" max="10" width="14.00390625" style="3" customWidth="1"/>
    <col min="11" max="11" width="7.875" style="3" customWidth="1"/>
    <col min="12" max="12" width="13.625" style="3" customWidth="1"/>
    <col min="13" max="13" width="10.75390625" style="3" customWidth="1"/>
    <col min="14" max="14" width="7.875" style="3" customWidth="1"/>
    <col min="15" max="15" width="13.625" style="3" customWidth="1"/>
    <col min="16" max="16" width="14.375" style="3" customWidth="1"/>
    <col min="17" max="17" width="6.75390625" style="3" customWidth="1"/>
    <col min="18" max="19" width="15.125" style="3" customWidth="1"/>
    <col min="20" max="20" width="7.125" style="3" customWidth="1"/>
    <col min="21" max="21" width="13.25390625" style="3" customWidth="1"/>
    <col min="22" max="22" width="12.75390625" style="3" customWidth="1"/>
    <col min="23" max="23" width="7.75390625" style="3" customWidth="1"/>
    <col min="24" max="24" width="12.625" style="3" customWidth="1"/>
    <col min="25" max="25" width="14.125" style="3" customWidth="1"/>
    <col min="26" max="26" width="6.625" style="3" customWidth="1"/>
    <col min="27" max="29" width="9.125" style="3" customWidth="1"/>
    <col min="30" max="30" width="11.875" style="3" customWidth="1"/>
    <col min="31" max="16384" width="9.125" style="3" customWidth="1"/>
  </cols>
  <sheetData>
    <row r="1" spans="2:4" ht="12.75">
      <c r="B1" s="2"/>
      <c r="C1" s="2"/>
      <c r="D1" s="2"/>
    </row>
    <row r="2" spans="2:4" ht="12.75">
      <c r="B2" s="4">
        <v>42108</v>
      </c>
      <c r="C2" s="4"/>
      <c r="D2" s="4"/>
    </row>
    <row r="5" spans="2:26" ht="18">
      <c r="B5" s="128" t="s">
        <v>34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ht="13.5" thickBot="1"/>
    <row r="7" spans="1:26" s="7" customFormat="1" ht="13.5" customHeight="1" thickBot="1">
      <c r="A7" s="5"/>
      <c r="B7" s="6"/>
      <c r="C7" s="140" t="s">
        <v>0</v>
      </c>
      <c r="D7" s="141"/>
      <c r="E7" s="142"/>
      <c r="F7" s="134" t="s">
        <v>1</v>
      </c>
      <c r="G7" s="135"/>
      <c r="H7" s="136"/>
      <c r="I7" s="124" t="s">
        <v>2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</row>
    <row r="8" spans="1:26" s="7" customFormat="1" ht="27.75" customHeight="1" thickBot="1">
      <c r="A8" s="8"/>
      <c r="B8" s="122" t="s">
        <v>31</v>
      </c>
      <c r="C8" s="143"/>
      <c r="D8" s="144"/>
      <c r="E8" s="145"/>
      <c r="F8" s="137"/>
      <c r="G8" s="138"/>
      <c r="H8" s="139"/>
      <c r="I8" s="124" t="s">
        <v>3</v>
      </c>
      <c r="J8" s="125"/>
      <c r="K8" s="126"/>
      <c r="L8" s="124" t="s">
        <v>4</v>
      </c>
      <c r="M8" s="125"/>
      <c r="N8" s="126"/>
      <c r="O8" s="130" t="s">
        <v>5</v>
      </c>
      <c r="P8" s="131"/>
      <c r="Q8" s="131"/>
      <c r="R8" s="131" t="s">
        <v>6</v>
      </c>
      <c r="S8" s="131"/>
      <c r="T8" s="131"/>
      <c r="U8" s="133" t="s">
        <v>7</v>
      </c>
      <c r="V8" s="131"/>
      <c r="W8" s="131"/>
      <c r="X8" s="131" t="s">
        <v>8</v>
      </c>
      <c r="Y8" s="131"/>
      <c r="Z8" s="132"/>
    </row>
    <row r="9" spans="1:26" s="7" customFormat="1" ht="87.75" customHeight="1" thickBot="1">
      <c r="A9" s="8"/>
      <c r="B9" s="123"/>
      <c r="C9" s="10" t="s">
        <v>9</v>
      </c>
      <c r="D9" s="11" t="s">
        <v>32</v>
      </c>
      <c r="E9" s="156" t="s">
        <v>10</v>
      </c>
      <c r="F9" s="45" t="s">
        <v>9</v>
      </c>
      <c r="G9" s="9" t="s">
        <v>33</v>
      </c>
      <c r="H9" s="9" t="s">
        <v>10</v>
      </c>
      <c r="I9" s="45" t="s">
        <v>9</v>
      </c>
      <c r="J9" s="9" t="s">
        <v>33</v>
      </c>
      <c r="K9" s="9" t="s">
        <v>10</v>
      </c>
      <c r="L9" s="45" t="s">
        <v>9</v>
      </c>
      <c r="M9" s="9" t="s">
        <v>33</v>
      </c>
      <c r="N9" s="9" t="s">
        <v>10</v>
      </c>
      <c r="O9" s="45" t="s">
        <v>9</v>
      </c>
      <c r="P9" s="9" t="s">
        <v>33</v>
      </c>
      <c r="Q9" s="9" t="s">
        <v>10</v>
      </c>
      <c r="R9" s="45" t="s">
        <v>9</v>
      </c>
      <c r="S9" s="9" t="s">
        <v>33</v>
      </c>
      <c r="T9" s="9" t="s">
        <v>10</v>
      </c>
      <c r="U9" s="45" t="s">
        <v>9</v>
      </c>
      <c r="V9" s="9" t="s">
        <v>33</v>
      </c>
      <c r="W9" s="9" t="s">
        <v>10</v>
      </c>
      <c r="X9" s="45" t="s">
        <v>9</v>
      </c>
      <c r="Y9" s="9" t="s">
        <v>33</v>
      </c>
      <c r="Z9" s="9" t="s">
        <v>10</v>
      </c>
    </row>
    <row r="10" spans="1:26" ht="42.75" customHeight="1" thickBot="1">
      <c r="A10" s="12"/>
      <c r="B10" s="13" t="s">
        <v>11</v>
      </c>
      <c r="C10" s="46">
        <v>5213709</v>
      </c>
      <c r="D10" s="146">
        <v>6685403</v>
      </c>
      <c r="E10" s="60">
        <f>D10/C10*100</f>
        <v>128.2273905198775</v>
      </c>
      <c r="F10" s="48">
        <v>5897741</v>
      </c>
      <c r="G10" s="49">
        <v>4469208</v>
      </c>
      <c r="H10" s="50">
        <f aca="true" t="shared" si="0" ref="H10:H29">G10/F10*100</f>
        <v>75.77830223470309</v>
      </c>
      <c r="I10" s="51">
        <v>893430</v>
      </c>
      <c r="J10" s="51">
        <v>693791</v>
      </c>
      <c r="K10" s="50">
        <f aca="true" t="shared" si="1" ref="K10:K29">J10/I10*100</f>
        <v>77.65476870040182</v>
      </c>
      <c r="L10" s="52"/>
      <c r="M10" s="53"/>
      <c r="N10" s="54"/>
      <c r="O10" s="49">
        <v>2885109</v>
      </c>
      <c r="P10" s="49">
        <v>2461317</v>
      </c>
      <c r="Q10" s="50">
        <f aca="true" t="shared" si="2" ref="Q10:Q15">P10/O10*100</f>
        <v>85.31105757182831</v>
      </c>
      <c r="R10" s="55"/>
      <c r="S10" s="55"/>
      <c r="T10" s="50"/>
      <c r="U10" s="49">
        <v>1924202</v>
      </c>
      <c r="V10" s="49">
        <v>1265279</v>
      </c>
      <c r="W10" s="50">
        <f aca="true" t="shared" si="3" ref="W10:W18">V10/U10*100</f>
        <v>65.7560380874773</v>
      </c>
      <c r="X10" s="49"/>
      <c r="Y10" s="49"/>
      <c r="Z10" s="56"/>
    </row>
    <row r="11" spans="1:26" ht="39.75" customHeight="1">
      <c r="A11" s="14"/>
      <c r="B11" s="15" t="s">
        <v>12</v>
      </c>
      <c r="C11" s="57">
        <v>972169</v>
      </c>
      <c r="D11" s="147">
        <v>1180842</v>
      </c>
      <c r="E11" s="68">
        <f aca="true" t="shared" si="4" ref="E11:E29">D11/C11*100</f>
        <v>121.46468360953702</v>
      </c>
      <c r="F11" s="58">
        <v>982419</v>
      </c>
      <c r="G11" s="59">
        <v>736522</v>
      </c>
      <c r="H11" s="60">
        <f t="shared" si="0"/>
        <v>74.97025200041936</v>
      </c>
      <c r="I11" s="61">
        <v>284365</v>
      </c>
      <c r="J11" s="61">
        <v>208166</v>
      </c>
      <c r="K11" s="60">
        <f t="shared" si="1"/>
        <v>73.20380496896594</v>
      </c>
      <c r="L11" s="61"/>
      <c r="M11" s="61"/>
      <c r="N11" s="60"/>
      <c r="O11" s="61">
        <v>422359</v>
      </c>
      <c r="P11" s="61">
        <v>346883</v>
      </c>
      <c r="Q11" s="60">
        <f t="shared" si="2"/>
        <v>82.12989423689326</v>
      </c>
      <c r="R11" s="62"/>
      <c r="S11" s="62"/>
      <c r="T11" s="60"/>
      <c r="U11" s="61">
        <v>108766</v>
      </c>
      <c r="V11" s="61">
        <v>49398</v>
      </c>
      <c r="W11" s="60">
        <f t="shared" si="3"/>
        <v>45.41676626887079</v>
      </c>
      <c r="X11" s="61">
        <v>166929</v>
      </c>
      <c r="Y11" s="61">
        <v>132074</v>
      </c>
      <c r="Z11" s="63">
        <f aca="true" t="shared" si="5" ref="Z11:Z18">Y11/X11*100</f>
        <v>79.11986533196749</v>
      </c>
    </row>
    <row r="12" spans="1:26" ht="25.5">
      <c r="A12" s="14"/>
      <c r="B12" s="16" t="s">
        <v>13</v>
      </c>
      <c r="C12" s="64">
        <v>755288</v>
      </c>
      <c r="D12" s="148">
        <v>826607</v>
      </c>
      <c r="E12" s="68">
        <f t="shared" si="4"/>
        <v>109.44262321127836</v>
      </c>
      <c r="F12" s="66">
        <v>878933</v>
      </c>
      <c r="G12" s="67">
        <v>767188</v>
      </c>
      <c r="H12" s="68">
        <f t="shared" si="0"/>
        <v>87.28628917107447</v>
      </c>
      <c r="I12" s="69">
        <v>332880</v>
      </c>
      <c r="J12" s="69">
        <v>292102</v>
      </c>
      <c r="K12" s="68">
        <f t="shared" si="1"/>
        <v>87.74993991828887</v>
      </c>
      <c r="L12" s="70"/>
      <c r="M12" s="70"/>
      <c r="N12" s="68"/>
      <c r="O12" s="69">
        <v>349138</v>
      </c>
      <c r="P12" s="69">
        <v>309796</v>
      </c>
      <c r="Q12" s="68">
        <f t="shared" si="2"/>
        <v>88.73167629991579</v>
      </c>
      <c r="R12" s="71"/>
      <c r="S12" s="71"/>
      <c r="T12" s="68"/>
      <c r="U12" s="69">
        <v>40158</v>
      </c>
      <c r="V12" s="69">
        <v>34484.46</v>
      </c>
      <c r="W12" s="68">
        <f t="shared" si="3"/>
        <v>85.87195577468997</v>
      </c>
      <c r="X12" s="69">
        <v>154857</v>
      </c>
      <c r="Y12" s="69">
        <v>129505.31</v>
      </c>
      <c r="Z12" s="72">
        <f t="shared" si="5"/>
        <v>83.6289673698961</v>
      </c>
    </row>
    <row r="13" spans="1:26" ht="25.5">
      <c r="A13" s="14"/>
      <c r="B13" s="16" t="s">
        <v>14</v>
      </c>
      <c r="C13" s="64">
        <v>2937987</v>
      </c>
      <c r="D13" s="148">
        <v>2713149</v>
      </c>
      <c r="E13" s="68">
        <f t="shared" si="4"/>
        <v>92.3472091605579</v>
      </c>
      <c r="F13" s="66">
        <v>3242270</v>
      </c>
      <c r="G13" s="67">
        <v>2728090</v>
      </c>
      <c r="H13" s="68">
        <f t="shared" si="0"/>
        <v>84.14135775243888</v>
      </c>
      <c r="I13" s="69">
        <v>863055</v>
      </c>
      <c r="J13" s="69">
        <v>656338</v>
      </c>
      <c r="K13" s="68">
        <f t="shared" si="1"/>
        <v>76.04822404134151</v>
      </c>
      <c r="L13" s="73"/>
      <c r="M13" s="73"/>
      <c r="N13" s="68"/>
      <c r="O13" s="69">
        <v>704724</v>
      </c>
      <c r="P13" s="69">
        <v>664500</v>
      </c>
      <c r="Q13" s="68">
        <f t="shared" si="2"/>
        <v>94.29223355526419</v>
      </c>
      <c r="R13" s="71"/>
      <c r="S13" s="71"/>
      <c r="T13" s="68"/>
      <c r="U13" s="69">
        <v>1233013</v>
      </c>
      <c r="V13" s="69">
        <v>1059634</v>
      </c>
      <c r="W13" s="68">
        <f t="shared" si="3"/>
        <v>85.93859107730412</v>
      </c>
      <c r="X13" s="69">
        <v>382475</v>
      </c>
      <c r="Y13" s="69">
        <v>297065</v>
      </c>
      <c r="Z13" s="72">
        <f t="shared" si="5"/>
        <v>77.6691287012223</v>
      </c>
    </row>
    <row r="14" spans="1:26" ht="25.5">
      <c r="A14" s="14"/>
      <c r="B14" s="16" t="s">
        <v>15</v>
      </c>
      <c r="C14" s="64">
        <v>1870092</v>
      </c>
      <c r="D14" s="148">
        <v>1845806</v>
      </c>
      <c r="E14" s="68">
        <f t="shared" si="4"/>
        <v>98.70134731339421</v>
      </c>
      <c r="F14" s="66">
        <v>2058883</v>
      </c>
      <c r="G14" s="67">
        <v>1520292</v>
      </c>
      <c r="H14" s="68">
        <f t="shared" si="0"/>
        <v>73.8406213466234</v>
      </c>
      <c r="I14" s="69">
        <v>389418</v>
      </c>
      <c r="J14" s="69">
        <v>285545</v>
      </c>
      <c r="K14" s="68">
        <f t="shared" si="1"/>
        <v>73.32609175744315</v>
      </c>
      <c r="L14" s="69">
        <v>180816</v>
      </c>
      <c r="M14" s="69">
        <v>114146</v>
      </c>
      <c r="N14" s="68">
        <f>M14/L14*100</f>
        <v>63.1282629855765</v>
      </c>
      <c r="O14" s="69">
        <v>1036436</v>
      </c>
      <c r="P14" s="69">
        <v>777493</v>
      </c>
      <c r="Q14" s="68">
        <f t="shared" si="2"/>
        <v>75.01601642551977</v>
      </c>
      <c r="R14" s="71"/>
      <c r="S14" s="71"/>
      <c r="T14" s="68"/>
      <c r="U14" s="69">
        <v>166843</v>
      </c>
      <c r="V14" s="69">
        <v>148258.67</v>
      </c>
      <c r="W14" s="68">
        <f t="shared" si="3"/>
        <v>88.86118686429758</v>
      </c>
      <c r="X14" s="69">
        <v>282370</v>
      </c>
      <c r="Y14" s="69">
        <v>194348</v>
      </c>
      <c r="Z14" s="72">
        <f t="shared" si="5"/>
        <v>68.827425009739</v>
      </c>
    </row>
    <row r="15" spans="1:26" ht="25.5">
      <c r="A15" s="14"/>
      <c r="B15" s="16" t="s">
        <v>16</v>
      </c>
      <c r="C15" s="64">
        <v>329795</v>
      </c>
      <c r="D15" s="148">
        <v>294163</v>
      </c>
      <c r="E15" s="68">
        <f t="shared" si="4"/>
        <v>89.19571248806076</v>
      </c>
      <c r="F15" s="66">
        <v>352367</v>
      </c>
      <c r="G15" s="67">
        <v>260002</v>
      </c>
      <c r="H15" s="68">
        <f t="shared" si="0"/>
        <v>73.7872729285092</v>
      </c>
      <c r="I15" s="69">
        <v>130822</v>
      </c>
      <c r="J15" s="69">
        <v>110516</v>
      </c>
      <c r="K15" s="68">
        <f t="shared" si="1"/>
        <v>84.47814587760469</v>
      </c>
      <c r="L15" s="74"/>
      <c r="M15" s="75"/>
      <c r="N15" s="76"/>
      <c r="O15" s="69">
        <v>150709</v>
      </c>
      <c r="P15" s="69">
        <v>105951</v>
      </c>
      <c r="Q15" s="68">
        <f t="shared" si="2"/>
        <v>70.30170726366707</v>
      </c>
      <c r="R15" s="71"/>
      <c r="S15" s="71"/>
      <c r="T15" s="68"/>
      <c r="U15" s="69">
        <v>5570</v>
      </c>
      <c r="V15" s="69">
        <v>0</v>
      </c>
      <c r="W15" s="68">
        <f t="shared" si="3"/>
        <v>0</v>
      </c>
      <c r="X15" s="69">
        <v>65266</v>
      </c>
      <c r="Y15" s="69">
        <v>43535</v>
      </c>
      <c r="Z15" s="72">
        <f t="shared" si="5"/>
        <v>66.70394998927466</v>
      </c>
    </row>
    <row r="16" spans="1:26" ht="25.5">
      <c r="A16" s="14"/>
      <c r="B16" s="16" t="s">
        <v>17</v>
      </c>
      <c r="C16" s="64">
        <v>388139</v>
      </c>
      <c r="D16" s="148">
        <v>377506</v>
      </c>
      <c r="E16" s="68">
        <f t="shared" si="4"/>
        <v>97.26051749502112</v>
      </c>
      <c r="F16" s="66">
        <v>445041</v>
      </c>
      <c r="G16" s="67">
        <v>349887</v>
      </c>
      <c r="H16" s="68">
        <f t="shared" si="0"/>
        <v>78.61904858204075</v>
      </c>
      <c r="I16" s="69">
        <v>294055</v>
      </c>
      <c r="J16" s="69">
        <v>241838</v>
      </c>
      <c r="K16" s="68">
        <f t="shared" si="1"/>
        <v>82.24243763921716</v>
      </c>
      <c r="L16" s="74"/>
      <c r="M16" s="75"/>
      <c r="N16" s="77"/>
      <c r="O16" s="78"/>
      <c r="P16" s="78"/>
      <c r="Q16" s="68"/>
      <c r="R16" s="71"/>
      <c r="S16" s="71"/>
      <c r="T16" s="68"/>
      <c r="U16" s="69">
        <v>74492</v>
      </c>
      <c r="V16" s="69">
        <v>43138</v>
      </c>
      <c r="W16" s="68">
        <f t="shared" si="3"/>
        <v>57.90957418246254</v>
      </c>
      <c r="X16" s="69">
        <v>60494</v>
      </c>
      <c r="Y16" s="69">
        <v>49912</v>
      </c>
      <c r="Z16" s="72">
        <f t="shared" si="5"/>
        <v>82.50735610143155</v>
      </c>
    </row>
    <row r="17" spans="1:26" ht="26.25" thickBot="1">
      <c r="A17" s="17"/>
      <c r="B17" s="18" t="s">
        <v>18</v>
      </c>
      <c r="C17" s="79">
        <v>3694585</v>
      </c>
      <c r="D17" s="149">
        <v>4047149</v>
      </c>
      <c r="E17" s="83">
        <f t="shared" si="4"/>
        <v>109.54272266032585</v>
      </c>
      <c r="F17" s="81">
        <v>3716585</v>
      </c>
      <c r="G17" s="82">
        <v>2272238</v>
      </c>
      <c r="H17" s="83">
        <f t="shared" si="0"/>
        <v>61.13779181695024</v>
      </c>
      <c r="I17" s="84">
        <v>695442</v>
      </c>
      <c r="J17" s="84">
        <v>445809</v>
      </c>
      <c r="K17" s="83">
        <f t="shared" si="1"/>
        <v>64.1044112952626</v>
      </c>
      <c r="L17" s="85"/>
      <c r="M17" s="86"/>
      <c r="N17" s="87"/>
      <c r="O17" s="84">
        <v>1646501</v>
      </c>
      <c r="P17" s="84">
        <v>1314395</v>
      </c>
      <c r="Q17" s="83">
        <f>P17/O17*100</f>
        <v>79.82959014297593</v>
      </c>
      <c r="R17" s="88"/>
      <c r="S17" s="88"/>
      <c r="T17" s="83"/>
      <c r="U17" s="84">
        <v>917699</v>
      </c>
      <c r="V17" s="84">
        <v>163161</v>
      </c>
      <c r="W17" s="83">
        <f t="shared" si="3"/>
        <v>17.779359027306338</v>
      </c>
      <c r="X17" s="84">
        <v>413259</v>
      </c>
      <c r="Y17" s="84">
        <v>311792</v>
      </c>
      <c r="Z17" s="65">
        <f t="shared" si="5"/>
        <v>75.44711669921284</v>
      </c>
    </row>
    <row r="18" spans="1:26" ht="26.25" thickBot="1">
      <c r="A18" s="19"/>
      <c r="B18" s="20" t="s">
        <v>19</v>
      </c>
      <c r="C18" s="89">
        <f>SUM(C11:C17)</f>
        <v>10948055</v>
      </c>
      <c r="D18" s="150">
        <f>SUM(D11:D17)</f>
        <v>11285222</v>
      </c>
      <c r="E18" s="47">
        <f t="shared" si="4"/>
        <v>103.07969771799648</v>
      </c>
      <c r="F18" s="91">
        <f>SUM(F11:F17)</f>
        <v>11676498</v>
      </c>
      <c r="G18" s="90">
        <f>SUM(G11:G17)</f>
        <v>8634219</v>
      </c>
      <c r="H18" s="92">
        <f t="shared" si="0"/>
        <v>73.94527879848907</v>
      </c>
      <c r="I18" s="90">
        <f>SUM(I11:I17)</f>
        <v>2990037</v>
      </c>
      <c r="J18" s="90">
        <f>SUM(J11:J17)</f>
        <v>2240314</v>
      </c>
      <c r="K18" s="92">
        <f t="shared" si="1"/>
        <v>74.92596245464522</v>
      </c>
      <c r="L18" s="93">
        <f>SUM(L11:L17)</f>
        <v>180816</v>
      </c>
      <c r="M18" s="90">
        <f>SUM(M11:M17)</f>
        <v>114146</v>
      </c>
      <c r="N18" s="92">
        <f>M18/L18*100</f>
        <v>63.1282629855765</v>
      </c>
      <c r="O18" s="90">
        <f>SUM(O11:O17)</f>
        <v>4309867</v>
      </c>
      <c r="P18" s="90">
        <f>SUM(P11:P17)</f>
        <v>3519018</v>
      </c>
      <c r="Q18" s="92">
        <f>P18/O18*100</f>
        <v>81.65026902222273</v>
      </c>
      <c r="R18" s="94">
        <f>SUM(R11:R17)</f>
        <v>0</v>
      </c>
      <c r="S18" s="94">
        <f>SUM(S11:S17)</f>
        <v>0</v>
      </c>
      <c r="T18" s="92"/>
      <c r="U18" s="90">
        <f>SUM(U11:U17)</f>
        <v>2546541</v>
      </c>
      <c r="V18" s="90">
        <f>SUM(V11:V17)</f>
        <v>1498074.13</v>
      </c>
      <c r="W18" s="92">
        <f t="shared" si="3"/>
        <v>58.827803282963046</v>
      </c>
      <c r="X18" s="90">
        <f>SUM(X11:X17)</f>
        <v>1525650</v>
      </c>
      <c r="Y18" s="90">
        <f>SUM(Y11:Y17)</f>
        <v>1158231.31</v>
      </c>
      <c r="Z18" s="56">
        <f t="shared" si="5"/>
        <v>75.91723593222561</v>
      </c>
    </row>
    <row r="19" spans="1:26" ht="25.5">
      <c r="A19" s="14"/>
      <c r="B19" s="15" t="s">
        <v>20</v>
      </c>
      <c r="C19" s="57">
        <v>125300</v>
      </c>
      <c r="D19" s="147">
        <v>93142</v>
      </c>
      <c r="E19" s="153">
        <f t="shared" si="4"/>
        <v>74.33519553072627</v>
      </c>
      <c r="F19" s="95">
        <v>147747</v>
      </c>
      <c r="G19" s="96">
        <v>101505</v>
      </c>
      <c r="H19" s="60">
        <f t="shared" si="0"/>
        <v>68.70190257670207</v>
      </c>
      <c r="I19" s="97">
        <v>147647</v>
      </c>
      <c r="J19" s="97">
        <v>101505</v>
      </c>
      <c r="K19" s="60">
        <f t="shared" si="1"/>
        <v>68.74843376431625</v>
      </c>
      <c r="L19" s="98"/>
      <c r="M19" s="99"/>
      <c r="N19" s="100"/>
      <c r="O19" s="101"/>
      <c r="P19" s="101"/>
      <c r="Q19" s="60"/>
      <c r="R19" s="97"/>
      <c r="S19" s="97"/>
      <c r="T19" s="60"/>
      <c r="U19" s="61">
        <v>100</v>
      </c>
      <c r="V19" s="61">
        <v>0</v>
      </c>
      <c r="W19" s="60"/>
      <c r="X19" s="102"/>
      <c r="Y19" s="102"/>
      <c r="Z19" s="63"/>
    </row>
    <row r="20" spans="1:26" ht="25.5">
      <c r="A20" s="14"/>
      <c r="B20" s="16" t="s">
        <v>21</v>
      </c>
      <c r="C20" s="64">
        <v>482182</v>
      </c>
      <c r="D20" s="148">
        <v>550019</v>
      </c>
      <c r="E20" s="154">
        <f t="shared" si="4"/>
        <v>114.0687541218876</v>
      </c>
      <c r="F20" s="103">
        <v>556373</v>
      </c>
      <c r="G20" s="104">
        <v>420239</v>
      </c>
      <c r="H20" s="68">
        <f t="shared" si="0"/>
        <v>75.53188238825392</v>
      </c>
      <c r="I20" s="71">
        <v>149050</v>
      </c>
      <c r="J20" s="71">
        <v>101819</v>
      </c>
      <c r="K20" s="68">
        <f t="shared" si="1"/>
        <v>68.31197584703119</v>
      </c>
      <c r="L20" s="105"/>
      <c r="M20" s="75"/>
      <c r="N20" s="77"/>
      <c r="O20" s="69">
        <v>235030</v>
      </c>
      <c r="P20" s="69">
        <v>197095</v>
      </c>
      <c r="Q20" s="68">
        <f>P20/O20*100</f>
        <v>83.85950729694082</v>
      </c>
      <c r="R20" s="71"/>
      <c r="S20" s="71"/>
      <c r="T20" s="68"/>
      <c r="U20" s="69">
        <v>12300</v>
      </c>
      <c r="V20" s="69">
        <v>5417</v>
      </c>
      <c r="W20" s="68">
        <f aca="true" t="shared" si="6" ref="W20:W27">V20/U20*100</f>
        <v>44.04065040650407</v>
      </c>
      <c r="X20" s="69">
        <v>159993</v>
      </c>
      <c r="Y20" s="69">
        <v>115907</v>
      </c>
      <c r="Z20" s="72">
        <f aca="true" t="shared" si="7" ref="Z20:Z29">Y20/X20*100</f>
        <v>72.44504447069559</v>
      </c>
    </row>
    <row r="21" spans="1:26" ht="25.5">
      <c r="A21" s="14"/>
      <c r="B21" s="16" t="s">
        <v>22</v>
      </c>
      <c r="C21" s="64">
        <v>171988</v>
      </c>
      <c r="D21" s="148">
        <v>173749</v>
      </c>
      <c r="E21" s="154">
        <f t="shared" si="4"/>
        <v>101.02390864478916</v>
      </c>
      <c r="F21" s="103">
        <v>279898</v>
      </c>
      <c r="G21" s="104">
        <v>181061</v>
      </c>
      <c r="H21" s="68">
        <f t="shared" si="0"/>
        <v>64.68820784714431</v>
      </c>
      <c r="I21" s="71">
        <v>149650</v>
      </c>
      <c r="J21" s="71">
        <v>93724</v>
      </c>
      <c r="K21" s="68">
        <f t="shared" si="1"/>
        <v>62.628800534580684</v>
      </c>
      <c r="L21" s="105"/>
      <c r="M21" s="75"/>
      <c r="N21" s="77"/>
      <c r="O21" s="78"/>
      <c r="P21" s="78"/>
      <c r="Q21" s="68"/>
      <c r="R21" s="71"/>
      <c r="S21" s="71"/>
      <c r="T21" s="68"/>
      <c r="U21" s="69">
        <v>12260</v>
      </c>
      <c r="V21" s="69">
        <v>2260</v>
      </c>
      <c r="W21" s="68">
        <f t="shared" si="6"/>
        <v>18.43393148450245</v>
      </c>
      <c r="X21" s="69">
        <v>117988</v>
      </c>
      <c r="Y21" s="69">
        <v>85078</v>
      </c>
      <c r="Z21" s="72">
        <f>Y21/X21*100</f>
        <v>72.10733294911347</v>
      </c>
    </row>
    <row r="22" spans="1:26" ht="25.5">
      <c r="A22" s="14"/>
      <c r="B22" s="16" t="s">
        <v>23</v>
      </c>
      <c r="C22" s="64">
        <v>278203</v>
      </c>
      <c r="D22" s="148">
        <v>335359</v>
      </c>
      <c r="E22" s="154">
        <f t="shared" si="4"/>
        <v>120.54471015769062</v>
      </c>
      <c r="F22" s="103">
        <v>404889</v>
      </c>
      <c r="G22" s="104">
        <v>301715</v>
      </c>
      <c r="H22" s="68">
        <f t="shared" si="0"/>
        <v>74.51795430352517</v>
      </c>
      <c r="I22" s="71">
        <v>191376</v>
      </c>
      <c r="J22" s="71">
        <v>157796</v>
      </c>
      <c r="K22" s="68">
        <f t="shared" si="1"/>
        <v>82.45339018476716</v>
      </c>
      <c r="L22" s="105"/>
      <c r="M22" s="75"/>
      <c r="N22" s="77"/>
      <c r="O22" s="69"/>
      <c r="P22" s="69"/>
      <c r="Q22" s="68"/>
      <c r="R22" s="71"/>
      <c r="S22" s="71"/>
      <c r="T22" s="68"/>
      <c r="U22" s="69">
        <v>153786</v>
      </c>
      <c r="V22" s="69">
        <v>105033</v>
      </c>
      <c r="W22" s="68">
        <f t="shared" si="6"/>
        <v>68.29815457844018</v>
      </c>
      <c r="X22" s="69">
        <v>59727</v>
      </c>
      <c r="Y22" s="69">
        <v>38886</v>
      </c>
      <c r="Z22" s="72">
        <f t="shared" si="7"/>
        <v>65.10623336179617</v>
      </c>
    </row>
    <row r="23" spans="1:26" ht="27.75" customHeight="1">
      <c r="A23" s="14"/>
      <c r="B23" s="16" t="s">
        <v>24</v>
      </c>
      <c r="C23" s="64">
        <v>381031</v>
      </c>
      <c r="D23" s="148">
        <v>292805</v>
      </c>
      <c r="E23" s="154">
        <f t="shared" si="4"/>
        <v>76.84545351952991</v>
      </c>
      <c r="F23" s="103">
        <v>381031</v>
      </c>
      <c r="G23" s="104">
        <v>287838</v>
      </c>
      <c r="H23" s="68">
        <f t="shared" si="0"/>
        <v>75.54188504347415</v>
      </c>
      <c r="I23" s="71">
        <v>245062</v>
      </c>
      <c r="J23" s="71">
        <v>180618</v>
      </c>
      <c r="K23" s="68">
        <f t="shared" si="1"/>
        <v>73.70298128636836</v>
      </c>
      <c r="L23" s="105"/>
      <c r="M23" s="75"/>
      <c r="N23" s="77"/>
      <c r="O23" s="69"/>
      <c r="P23" s="69"/>
      <c r="Q23" s="68"/>
      <c r="R23" s="71"/>
      <c r="S23" s="71"/>
      <c r="T23" s="68"/>
      <c r="U23" s="69">
        <v>55144</v>
      </c>
      <c r="V23" s="69">
        <v>47410</v>
      </c>
      <c r="W23" s="68">
        <f t="shared" si="6"/>
        <v>85.9749020745684</v>
      </c>
      <c r="X23" s="69">
        <v>80825</v>
      </c>
      <c r="Y23" s="69">
        <v>59809</v>
      </c>
      <c r="Z23" s="72">
        <f t="shared" si="7"/>
        <v>73.99814413857099</v>
      </c>
    </row>
    <row r="24" spans="1:30" ht="25.5">
      <c r="A24" s="14"/>
      <c r="B24" s="16" t="s">
        <v>25</v>
      </c>
      <c r="C24" s="64">
        <v>122072</v>
      </c>
      <c r="D24" s="148">
        <v>268490</v>
      </c>
      <c r="E24" s="154">
        <f t="shared" si="4"/>
        <v>219.94396749459338</v>
      </c>
      <c r="F24" s="103">
        <v>248291</v>
      </c>
      <c r="G24" s="104">
        <v>172319</v>
      </c>
      <c r="H24" s="68">
        <f t="shared" si="0"/>
        <v>69.40203229275326</v>
      </c>
      <c r="I24" s="71">
        <v>153219</v>
      </c>
      <c r="J24" s="71">
        <v>106995</v>
      </c>
      <c r="K24" s="68">
        <f t="shared" si="1"/>
        <v>69.83141777455799</v>
      </c>
      <c r="L24" s="105"/>
      <c r="M24" s="75"/>
      <c r="N24" s="77"/>
      <c r="O24" s="78"/>
      <c r="P24" s="78"/>
      <c r="Q24" s="68"/>
      <c r="R24" s="71"/>
      <c r="S24" s="71"/>
      <c r="T24" s="68"/>
      <c r="U24" s="69">
        <v>13100</v>
      </c>
      <c r="V24" s="69">
        <v>4900</v>
      </c>
      <c r="W24" s="68">
        <f t="shared" si="6"/>
        <v>37.404580152671755</v>
      </c>
      <c r="X24" s="69">
        <v>81972</v>
      </c>
      <c r="Y24" s="69">
        <v>60424</v>
      </c>
      <c r="Z24" s="72">
        <f t="shared" si="7"/>
        <v>73.71297516225053</v>
      </c>
      <c r="AD24" s="21"/>
    </row>
    <row r="25" spans="1:26" ht="26.25" thickBot="1">
      <c r="A25" s="17"/>
      <c r="B25" s="18" t="s">
        <v>26</v>
      </c>
      <c r="C25" s="79">
        <v>1663814</v>
      </c>
      <c r="D25" s="149">
        <v>2160127</v>
      </c>
      <c r="E25" s="155">
        <f t="shared" si="4"/>
        <v>129.82983674857886</v>
      </c>
      <c r="F25" s="106">
        <v>1886064</v>
      </c>
      <c r="G25" s="107">
        <v>1035470</v>
      </c>
      <c r="H25" s="83">
        <f t="shared" si="0"/>
        <v>54.901106219089066</v>
      </c>
      <c r="I25" s="88">
        <v>524952</v>
      </c>
      <c r="J25" s="88">
        <v>246685</v>
      </c>
      <c r="K25" s="83">
        <f t="shared" si="1"/>
        <v>46.99191545131745</v>
      </c>
      <c r="L25" s="108"/>
      <c r="M25" s="86"/>
      <c r="N25" s="87"/>
      <c r="O25" s="84">
        <v>838819</v>
      </c>
      <c r="P25" s="84">
        <v>541807</v>
      </c>
      <c r="Q25" s="83">
        <f>P25/O25*100</f>
        <v>64.5916461119741</v>
      </c>
      <c r="R25" s="88"/>
      <c r="S25" s="88"/>
      <c r="T25" s="83"/>
      <c r="U25" s="84">
        <v>449733</v>
      </c>
      <c r="V25" s="84">
        <v>214762.24</v>
      </c>
      <c r="W25" s="83">
        <f t="shared" si="6"/>
        <v>47.753275832549534</v>
      </c>
      <c r="X25" s="84">
        <v>52560</v>
      </c>
      <c r="Y25" s="84">
        <v>32215</v>
      </c>
      <c r="Z25" s="65">
        <f t="shared" si="7"/>
        <v>61.291856925418564</v>
      </c>
    </row>
    <row r="26" spans="1:26" ht="37.5" customHeight="1" thickBot="1">
      <c r="A26" s="14"/>
      <c r="B26" s="20" t="s">
        <v>27</v>
      </c>
      <c r="C26" s="89">
        <f>SUM(C19:C25)</f>
        <v>3224590</v>
      </c>
      <c r="D26" s="150">
        <f>SUM(D19:D25)</f>
        <v>3873691</v>
      </c>
      <c r="E26" s="47">
        <f t="shared" si="4"/>
        <v>120.12972191813533</v>
      </c>
      <c r="F26" s="91">
        <f>SUM(F19:F25)</f>
        <v>3904293</v>
      </c>
      <c r="G26" s="90">
        <f>SUM(G19:G25)</f>
        <v>2500147</v>
      </c>
      <c r="H26" s="92">
        <f t="shared" si="0"/>
        <v>64.03584464588083</v>
      </c>
      <c r="I26" s="90">
        <f>SUM(I19:I25)</f>
        <v>1560956</v>
      </c>
      <c r="J26" s="90">
        <f>SUM(J19:J25)</f>
        <v>989142</v>
      </c>
      <c r="K26" s="92">
        <f t="shared" si="1"/>
        <v>63.36770543179948</v>
      </c>
      <c r="L26" s="94">
        <f>SUM(L19:L25)</f>
        <v>0</v>
      </c>
      <c r="M26" s="94">
        <f>SUM(M19:M25)</f>
        <v>0</v>
      </c>
      <c r="N26" s="93">
        <f>SUM(N19:N25)</f>
        <v>0</v>
      </c>
      <c r="O26" s="90">
        <f>SUM(O19:O25)</f>
        <v>1073849</v>
      </c>
      <c r="P26" s="90">
        <f>SUM(P19:P25)</f>
        <v>738902</v>
      </c>
      <c r="Q26" s="92">
        <f>P26/O26*100</f>
        <v>68.80874312868941</v>
      </c>
      <c r="R26" s="94"/>
      <c r="S26" s="94"/>
      <c r="T26" s="92"/>
      <c r="U26" s="90">
        <f>SUM(U19:U25)</f>
        <v>696423</v>
      </c>
      <c r="V26" s="90">
        <f>SUM(V19:V25)</f>
        <v>379782.24</v>
      </c>
      <c r="W26" s="92">
        <f t="shared" si="6"/>
        <v>54.533270727704284</v>
      </c>
      <c r="X26" s="90">
        <f>SUM(X19:X25)</f>
        <v>553065</v>
      </c>
      <c r="Y26" s="90">
        <f>SUM(Y19:Y25)</f>
        <v>392319</v>
      </c>
      <c r="Z26" s="56">
        <f t="shared" si="7"/>
        <v>70.93542350356648</v>
      </c>
    </row>
    <row r="27" spans="1:26" ht="22.5" customHeight="1" thickBot="1">
      <c r="A27" s="14"/>
      <c r="B27" s="14" t="s">
        <v>28</v>
      </c>
      <c r="C27" s="89">
        <f>C10+C18+C26</f>
        <v>19386354</v>
      </c>
      <c r="D27" s="150">
        <f>D10+D18+D26</f>
        <v>21844316</v>
      </c>
      <c r="E27" s="47">
        <f t="shared" si="4"/>
        <v>112.67882552851351</v>
      </c>
      <c r="F27" s="91">
        <f>F10+F18+F26</f>
        <v>21478532</v>
      </c>
      <c r="G27" s="90">
        <f>G10+G18+G26</f>
        <v>15603574</v>
      </c>
      <c r="H27" s="109">
        <f t="shared" si="0"/>
        <v>72.64730196644724</v>
      </c>
      <c r="I27" s="90">
        <f>I10+I18+I26</f>
        <v>5444423</v>
      </c>
      <c r="J27" s="90">
        <f>J10+J18+J26</f>
        <v>3923247</v>
      </c>
      <c r="K27" s="109">
        <f t="shared" si="1"/>
        <v>72.05992260336862</v>
      </c>
      <c r="L27" s="90">
        <f>L10+L18+L26</f>
        <v>180816</v>
      </c>
      <c r="M27" s="90">
        <f>M10+M18+M26</f>
        <v>114146</v>
      </c>
      <c r="N27" s="110">
        <f>N10+N18+N26</f>
        <v>63.1282629855765</v>
      </c>
      <c r="O27" s="90">
        <f>O10+O18+O26</f>
        <v>8268825</v>
      </c>
      <c r="P27" s="90">
        <f>P10+P18+P26</f>
        <v>6719237</v>
      </c>
      <c r="Q27" s="109">
        <f>P27/O27*100</f>
        <v>81.25987670557788</v>
      </c>
      <c r="R27" s="90"/>
      <c r="S27" s="90"/>
      <c r="T27" s="111"/>
      <c r="U27" s="90">
        <f>U10+U18+U26</f>
        <v>5167166</v>
      </c>
      <c r="V27" s="90">
        <f>V10+V18+V26</f>
        <v>3143135.37</v>
      </c>
      <c r="W27" s="109">
        <f t="shared" si="6"/>
        <v>60.82899930058373</v>
      </c>
      <c r="X27" s="90">
        <f>X10+X18+X26</f>
        <v>2078715</v>
      </c>
      <c r="Y27" s="90">
        <f>Y10+Y18+Y26</f>
        <v>1550550.31</v>
      </c>
      <c r="Z27" s="112">
        <f t="shared" si="7"/>
        <v>74.5917699155488</v>
      </c>
    </row>
    <row r="28" spans="1:26" ht="28.5" customHeight="1" thickBot="1">
      <c r="A28" s="22"/>
      <c r="B28" s="22" t="s">
        <v>29</v>
      </c>
      <c r="C28" s="113">
        <v>94373162</v>
      </c>
      <c r="D28" s="151">
        <v>83879175.26</v>
      </c>
      <c r="E28" s="47">
        <f t="shared" si="4"/>
        <v>88.8803272905066</v>
      </c>
      <c r="F28" s="114">
        <v>94733525</v>
      </c>
      <c r="G28" s="115">
        <v>78273060.49999999</v>
      </c>
      <c r="H28" s="109">
        <f t="shared" si="0"/>
        <v>82.62445686466326</v>
      </c>
      <c r="I28" s="115">
        <v>595820</v>
      </c>
      <c r="J28" s="116">
        <v>447979</v>
      </c>
      <c r="K28" s="109">
        <f t="shared" si="1"/>
        <v>75.1869692188916</v>
      </c>
      <c r="L28" s="115"/>
      <c r="M28" s="116"/>
      <c r="N28" s="117"/>
      <c r="O28" s="115">
        <v>26215567</v>
      </c>
      <c r="P28" s="116">
        <v>19604614</v>
      </c>
      <c r="Q28" s="109">
        <f>P28/O28*100</f>
        <v>74.78233829541051</v>
      </c>
      <c r="R28" s="115">
        <v>19250163</v>
      </c>
      <c r="S28" s="116">
        <v>13562437</v>
      </c>
      <c r="T28" s="111">
        <f>S28/R28*100</f>
        <v>70.45362161348972</v>
      </c>
      <c r="U28" s="115"/>
      <c r="V28" s="116"/>
      <c r="W28" s="92"/>
      <c r="X28" s="115">
        <v>3591444</v>
      </c>
      <c r="Y28" s="116">
        <v>2317787</v>
      </c>
      <c r="Z28" s="112">
        <f t="shared" si="7"/>
        <v>64.53635362266542</v>
      </c>
    </row>
    <row r="29" spans="1:26" ht="24.75" customHeight="1" thickBot="1">
      <c r="A29" s="17"/>
      <c r="B29" s="23" t="s">
        <v>30</v>
      </c>
      <c r="C29" s="118">
        <f>C27+C28</f>
        <v>113759516</v>
      </c>
      <c r="D29" s="152">
        <f>D27+D28</f>
        <v>105723491.26</v>
      </c>
      <c r="E29" s="47">
        <f t="shared" si="4"/>
        <v>92.93595382385418</v>
      </c>
      <c r="F29" s="119">
        <f>F27+F28</f>
        <v>116212057</v>
      </c>
      <c r="G29" s="120">
        <f>G27+G28</f>
        <v>93876634.49999999</v>
      </c>
      <c r="H29" s="111">
        <f t="shared" si="0"/>
        <v>80.78046024088532</v>
      </c>
      <c r="I29" s="120">
        <f>I27+I28</f>
        <v>6040243</v>
      </c>
      <c r="J29" s="120">
        <f>J27+J28</f>
        <v>4371226</v>
      </c>
      <c r="K29" s="111">
        <f t="shared" si="1"/>
        <v>72.36837988140543</v>
      </c>
      <c r="L29" s="120">
        <f>L27+L28</f>
        <v>180816</v>
      </c>
      <c r="M29" s="120">
        <f>M27+M28</f>
        <v>114146</v>
      </c>
      <c r="N29" s="121">
        <f>N27+N28</f>
        <v>63.1282629855765</v>
      </c>
      <c r="O29" s="120">
        <f>O27+O28</f>
        <v>34484392</v>
      </c>
      <c r="P29" s="120">
        <f>P27+P28</f>
        <v>26323851</v>
      </c>
      <c r="Q29" s="111">
        <f>P29/O29*100</f>
        <v>76.33555203757109</v>
      </c>
      <c r="R29" s="120">
        <f>R27+R28</f>
        <v>19250163</v>
      </c>
      <c r="S29" s="120">
        <f>S27+S28</f>
        <v>13562437</v>
      </c>
      <c r="T29" s="111">
        <f>S29/R29*100</f>
        <v>70.45362161348972</v>
      </c>
      <c r="U29" s="120">
        <f>U27+U28</f>
        <v>5167166</v>
      </c>
      <c r="V29" s="120">
        <f>V27+V28</f>
        <v>3143135.37</v>
      </c>
      <c r="W29" s="111">
        <f>V29/U29*100</f>
        <v>60.82899930058373</v>
      </c>
      <c r="X29" s="120">
        <f>X27+X28</f>
        <v>5670159</v>
      </c>
      <c r="Y29" s="120">
        <f>Y27+Y28</f>
        <v>3868337.31</v>
      </c>
      <c r="Z29" s="80">
        <f t="shared" si="7"/>
        <v>68.22273079114713</v>
      </c>
    </row>
    <row r="30" spans="2:25" ht="24.75" customHeight="1">
      <c r="B30" s="1"/>
      <c r="C30" s="1"/>
      <c r="D30" s="1"/>
      <c r="E30" s="24"/>
      <c r="F30" s="127"/>
      <c r="G30" s="127"/>
      <c r="H30" s="1"/>
      <c r="I30" s="25"/>
      <c r="J30" s="25"/>
      <c r="K30" s="1"/>
      <c r="L30" s="25"/>
      <c r="M30" s="25"/>
      <c r="N30" s="1"/>
      <c r="O30" s="25"/>
      <c r="P30" s="25"/>
      <c r="Q30" s="1"/>
      <c r="R30" s="25"/>
      <c r="S30" s="25"/>
      <c r="T30" s="1"/>
      <c r="U30" s="25"/>
      <c r="V30" s="25"/>
      <c r="W30" s="1"/>
      <c r="X30" s="25"/>
      <c r="Y30" s="25"/>
    </row>
    <row r="31" spans="2:60" ht="20.25" customHeight="1">
      <c r="B31" s="1"/>
      <c r="C31" s="1"/>
      <c r="D31" s="1"/>
      <c r="F31" s="26"/>
      <c r="G31" s="27"/>
      <c r="H31" s="28"/>
      <c r="I31" s="29"/>
      <c r="J31" s="29"/>
      <c r="K31" s="1"/>
      <c r="L31" s="29"/>
      <c r="M31" s="29"/>
      <c r="N31" s="1"/>
      <c r="O31" s="29"/>
      <c r="P31" s="29"/>
      <c r="Q31" s="1"/>
      <c r="R31" s="29"/>
      <c r="S31" s="29"/>
      <c r="T31" s="1"/>
      <c r="U31" s="29"/>
      <c r="V31" s="29"/>
      <c r="W31" s="1"/>
      <c r="X31" s="29"/>
      <c r="Y31" s="29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2:60" ht="12.75">
      <c r="B32" s="1"/>
      <c r="C32" s="1"/>
      <c r="D32" s="1"/>
      <c r="E32" s="28"/>
      <c r="F32" s="28"/>
      <c r="G32" s="28"/>
      <c r="H32" s="1"/>
      <c r="I32" s="30"/>
      <c r="J32" s="30"/>
      <c r="K32" s="30"/>
      <c r="L32" s="30"/>
      <c r="M32" s="30"/>
      <c r="N32" s="30"/>
      <c r="O32" s="31"/>
      <c r="P32" s="31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2:25" ht="27.75" customHeight="1">
      <c r="B33" s="1"/>
      <c r="C33" s="1"/>
      <c r="D33" s="1"/>
      <c r="E33" s="25"/>
      <c r="F33" s="25"/>
      <c r="G33" s="25"/>
      <c r="H33" s="32"/>
      <c r="I33" s="25"/>
      <c r="J33" s="28"/>
      <c r="M33" s="25"/>
      <c r="O33" s="28"/>
      <c r="P33" s="28"/>
      <c r="R33" s="28"/>
      <c r="S33" s="28"/>
      <c r="U33" s="28"/>
      <c r="V33" s="28"/>
      <c r="X33" s="28"/>
      <c r="Y33" s="28"/>
    </row>
    <row r="34" spans="9:25" ht="12.75">
      <c r="I34" s="33"/>
      <c r="J34" s="34"/>
      <c r="K34" s="33"/>
      <c r="L34" s="33"/>
      <c r="M34" s="33"/>
      <c r="N34" s="33"/>
      <c r="O34" s="33"/>
      <c r="P34" s="34"/>
      <c r="Q34" s="33"/>
      <c r="R34" s="33"/>
      <c r="S34" s="34"/>
      <c r="T34" s="33"/>
      <c r="U34" s="33"/>
      <c r="V34" s="33"/>
      <c r="W34" s="33"/>
      <c r="X34" s="33"/>
      <c r="Y34" s="34"/>
    </row>
    <row r="35" spans="2:25" ht="12.75">
      <c r="B35" s="33"/>
      <c r="C35" s="33"/>
      <c r="D35" s="33"/>
      <c r="G35" s="35"/>
      <c r="Y35" s="35"/>
    </row>
    <row r="36" spans="2:9" ht="12.75">
      <c r="B36" s="1"/>
      <c r="C36" s="1"/>
      <c r="D36" s="1"/>
      <c r="E36" s="1"/>
      <c r="F36" s="36"/>
      <c r="G36" s="36"/>
      <c r="H36" s="36"/>
      <c r="I36" s="1"/>
    </row>
    <row r="37" spans="2:9" ht="12.75">
      <c r="B37" s="37"/>
      <c r="C37" s="37"/>
      <c r="D37" s="37"/>
      <c r="E37" s="1"/>
      <c r="F37" s="38"/>
      <c r="G37" s="24"/>
      <c r="H37" s="39"/>
      <c r="I37" s="1"/>
    </row>
    <row r="38" spans="2:9" ht="12.75">
      <c r="B38" s="37"/>
      <c r="C38" s="37"/>
      <c r="D38" s="37"/>
      <c r="E38" s="1"/>
      <c r="F38" s="40"/>
      <c r="G38" s="40"/>
      <c r="H38" s="39"/>
      <c r="I38" s="1"/>
    </row>
    <row r="39" spans="2:9" ht="12.75">
      <c r="B39" s="37"/>
      <c r="C39" s="37"/>
      <c r="D39" s="37"/>
      <c r="E39" s="1"/>
      <c r="F39" s="36"/>
      <c r="G39" s="36"/>
      <c r="H39" s="36"/>
      <c r="I39" s="1"/>
    </row>
    <row r="40" spans="2:9" ht="12.75">
      <c r="B40" s="37"/>
      <c r="C40" s="37"/>
      <c r="D40" s="37"/>
      <c r="E40" s="1"/>
      <c r="F40" s="41"/>
      <c r="G40" s="41"/>
      <c r="H40" s="1"/>
      <c r="I40" s="1"/>
    </row>
    <row r="41" spans="2:9" ht="12.75">
      <c r="B41" s="37"/>
      <c r="C41" s="37"/>
      <c r="D41" s="37"/>
      <c r="E41" s="1"/>
      <c r="F41" s="42"/>
      <c r="G41" s="42"/>
      <c r="H41" s="1"/>
      <c r="I41" s="1"/>
    </row>
    <row r="42" spans="2:9" ht="12.75">
      <c r="B42" s="37"/>
      <c r="C42" s="37"/>
      <c r="D42" s="37"/>
      <c r="E42" s="1"/>
      <c r="F42" s="1"/>
      <c r="G42" s="43"/>
      <c r="H42" s="1"/>
      <c r="I42" s="1"/>
    </row>
    <row r="43" spans="2:8" ht="12.75">
      <c r="B43" s="44"/>
      <c r="C43" s="44"/>
      <c r="D43" s="44"/>
      <c r="F43" s="1"/>
      <c r="G43" s="1"/>
      <c r="H43" s="1"/>
    </row>
    <row r="44" spans="6:8" ht="12.75">
      <c r="F44" s="1"/>
      <c r="G44" s="43"/>
      <c r="H44" s="1"/>
    </row>
    <row r="45" spans="6:8" ht="12.75">
      <c r="F45" s="1"/>
      <c r="G45" s="1"/>
      <c r="H45" s="1"/>
    </row>
    <row r="49" spans="6:7" ht="12.75">
      <c r="F49" s="34"/>
      <c r="G49" s="34"/>
    </row>
  </sheetData>
  <sheetProtection/>
  <mergeCells count="12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  <mergeCell ref="F30:G30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2015-04-20T11:31:58Z</cp:lastPrinted>
  <dcterms:created xsi:type="dcterms:W3CDTF">2015-04-14T09:16:20Z</dcterms:created>
  <dcterms:modified xsi:type="dcterms:W3CDTF">2015-04-20T11:32:18Z</dcterms:modified>
  <cp:category/>
  <cp:version/>
  <cp:contentType/>
  <cp:contentStatus/>
</cp:coreProperties>
</file>