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<sst xmlns="http://schemas.openxmlformats.org/spreadsheetml/2006/main" count="55" uniqueCount="36">
  <si>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</si>
  <si>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</si>
  <si>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</si>
  <si>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</si>
  <si>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</si>
  <si>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</si>
  <si>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</si>
  <si>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</si>
  <si>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</si>
  <si>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</si>
  <si>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</si>
  <si>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</si>
  <si>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</si>
  <si>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</si>
  <si>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</si>
  <si>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</si>
  <si>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</si>
  <si>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</si>
  <si>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</si>
  <si>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</si>
  <si>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</si>
  <si>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</si>
  <si>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</si>
  <si>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</si>
  <si>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</si>
  <si>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</si>
  <si>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</si>
  <si>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</si>
  <si>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</si>
  <si>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</si>
  <si>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</si>
  <si>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</si>
  <si>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</si>
  <si>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</si>
  <si>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</si>
  <si>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02.10.2017 р.)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</si>
</sst>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174" fontId="4" fillId="0" borderId="37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7" applyNumberFormat="1" applyFont="1" applyBorder="1" applyAlignment="1">
      <alignment vertical="center" wrapText="1"/>
      <protection/>
    </xf>
    <xf numFmtId="1" fontId="4" fillId="0" borderId="37" xfId="336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4" fillId="0" borderId="24" xfId="334" applyFont="1" applyBorder="1">
      <alignment/>
      <protection/>
    </xf>
    <xf numFmtId="1" fontId="6" fillId="0" borderId="16" xfId="0" applyNumberFormat="1" applyFont="1" applyFill="1" applyBorder="1" applyAlignment="1">
      <alignment vertical="center"/>
    </xf>
    <xf numFmtId="0" fontId="4" fillId="0" borderId="24" xfId="335" applyFont="1" applyBorder="1">
      <alignment/>
      <protection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" sqref="I6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125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43010</v>
      </c>
      <c r="C2" s="4"/>
      <c r="D2" s="4"/>
    </row>
    <row r="5" spans="2:26" ht="18">
      <c r="B5" s="5" t="s">
        <v>35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0</v>
      </c>
      <c r="D7" s="10"/>
      <c r="E7" s="11"/>
      <c r="F7" s="12" t="s">
        <v>1</v>
      </c>
      <c r="G7" s="13"/>
      <c r="H7" s="14"/>
      <c r="I7" s="15" t="s">
        <v>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3</v>
      </c>
      <c r="C8" s="20"/>
      <c r="D8" s="20"/>
      <c r="E8" s="21"/>
      <c r="F8" s="22"/>
      <c r="G8" s="23"/>
      <c r="H8" s="24"/>
      <c r="I8" s="15" t="s">
        <v>4</v>
      </c>
      <c r="J8" s="16"/>
      <c r="K8" s="17"/>
      <c r="L8" s="15" t="s">
        <v>5</v>
      </c>
      <c r="M8" s="16"/>
      <c r="N8" s="17"/>
      <c r="O8" s="25" t="s">
        <v>6</v>
      </c>
      <c r="P8" s="26"/>
      <c r="Q8" s="26"/>
      <c r="R8" s="26" t="s">
        <v>7</v>
      </c>
      <c r="S8" s="26"/>
      <c r="T8" s="26"/>
      <c r="U8" s="27" t="s">
        <v>8</v>
      </c>
      <c r="V8" s="26"/>
      <c r="W8" s="26"/>
      <c r="X8" s="26" t="s">
        <v>9</v>
      </c>
      <c r="Y8" s="26"/>
      <c r="Z8" s="28"/>
    </row>
    <row r="9" spans="1:26" ht="87.75" customHeight="1" thickBot="1">
      <c r="A9" s="18"/>
      <c r="B9" s="29"/>
      <c r="C9" s="126" t="s">
        <v>10</v>
      </c>
      <c r="D9" s="127" t="s">
        <v>11</v>
      </c>
      <c r="E9" s="30" t="s">
        <v>12</v>
      </c>
      <c r="F9" s="31" t="s">
        <v>13</v>
      </c>
      <c r="G9" s="32" t="s">
        <v>14</v>
      </c>
      <c r="H9" s="33" t="s">
        <v>12</v>
      </c>
      <c r="I9" s="31" t="s">
        <v>13</v>
      </c>
      <c r="J9" s="32" t="s">
        <v>14</v>
      </c>
      <c r="K9" s="34" t="s">
        <v>12</v>
      </c>
      <c r="L9" s="31" t="s">
        <v>13</v>
      </c>
      <c r="M9" s="32" t="s">
        <v>14</v>
      </c>
      <c r="N9" s="34" t="s">
        <v>12</v>
      </c>
      <c r="O9" s="31" t="s">
        <v>13</v>
      </c>
      <c r="P9" s="32" t="s">
        <v>14</v>
      </c>
      <c r="Q9" s="34" t="s">
        <v>12</v>
      </c>
      <c r="R9" s="31" t="s">
        <v>13</v>
      </c>
      <c r="S9" s="32" t="s">
        <v>14</v>
      </c>
      <c r="T9" s="34" t="s">
        <v>12</v>
      </c>
      <c r="U9" s="31" t="s">
        <v>13</v>
      </c>
      <c r="V9" s="32" t="s">
        <v>14</v>
      </c>
      <c r="W9" s="34" t="s">
        <v>12</v>
      </c>
      <c r="X9" s="31" t="s">
        <v>13</v>
      </c>
      <c r="Y9" s="32" t="s">
        <v>14</v>
      </c>
      <c r="Z9" s="35" t="s">
        <v>12</v>
      </c>
    </row>
    <row r="10" spans="1:26" ht="42.75" customHeight="1" thickBot="1">
      <c r="A10" s="36"/>
      <c r="B10" s="37" t="s">
        <v>15</v>
      </c>
      <c r="C10" s="128">
        <v>35642021</v>
      </c>
      <c r="D10" s="128">
        <v>36413458.74</v>
      </c>
      <c r="E10" s="38">
        <f aca="true" t="shared" si="0" ref="E10:E29">D10/C10*100</f>
        <v>102.16440515536422</v>
      </c>
      <c r="F10" s="39">
        <v>34686621</v>
      </c>
      <c r="G10" s="39">
        <v>26973500.449999996</v>
      </c>
      <c r="H10" s="40">
        <f aca="true" t="shared" si="1" ref="H10:H29">G10/F10*100</f>
        <v>77.76341330566618</v>
      </c>
      <c r="I10" s="41">
        <v>5690526</v>
      </c>
      <c r="J10" s="41">
        <v>3412167.99</v>
      </c>
      <c r="K10" s="42">
        <f aca="true" t="shared" si="2" ref="K10:K29">J10/I10*100</f>
        <v>59.96225990356604</v>
      </c>
      <c r="L10" s="43"/>
      <c r="M10" s="44"/>
      <c r="N10" s="45"/>
      <c r="O10" s="46">
        <v>12979033</v>
      </c>
      <c r="P10" s="46">
        <v>10777411.03</v>
      </c>
      <c r="Q10" s="47">
        <f aca="true" t="shared" si="3" ref="Q10:Q15">P10/O10*100</f>
        <v>83.0370878169429</v>
      </c>
      <c r="R10" s="48"/>
      <c r="S10" s="48"/>
      <c r="T10" s="42"/>
      <c r="U10" s="49">
        <v>14312362</v>
      </c>
      <c r="V10" s="49">
        <v>11767564.93</v>
      </c>
      <c r="W10" s="42">
        <f aca="true" t="shared" si="4" ref="W10:W18">V10/U10*100</f>
        <v>82.21958702553778</v>
      </c>
      <c r="X10" s="49"/>
      <c r="Y10" s="49"/>
      <c r="Z10" s="50"/>
    </row>
    <row r="11" spans="1:26" ht="39.75" customHeight="1">
      <c r="A11" s="18"/>
      <c r="B11" s="51" t="s">
        <v>16</v>
      </c>
      <c r="C11" s="128">
        <v>5737822</v>
      </c>
      <c r="D11" s="128">
        <v>6425499.869999999</v>
      </c>
      <c r="E11" s="52">
        <f t="shared" si="0"/>
        <v>111.98499831469151</v>
      </c>
      <c r="F11" s="53">
        <v>5826000</v>
      </c>
      <c r="G11" s="53">
        <v>5033202.79</v>
      </c>
      <c r="H11" s="54">
        <f t="shared" si="1"/>
        <v>86.39208359079986</v>
      </c>
      <c r="I11" s="55">
        <v>1455734</v>
      </c>
      <c r="J11" s="55">
        <v>1294183.54</v>
      </c>
      <c r="K11" s="54">
        <f t="shared" si="2"/>
        <v>88.90247394098097</v>
      </c>
      <c r="L11" s="56"/>
      <c r="M11" s="56"/>
      <c r="N11" s="54"/>
      <c r="O11" s="56">
        <v>1863302</v>
      </c>
      <c r="P11" s="56">
        <v>1669769.74</v>
      </c>
      <c r="Q11" s="54">
        <f t="shared" si="3"/>
        <v>89.61347865241383</v>
      </c>
      <c r="R11" s="57"/>
      <c r="S11" s="57"/>
      <c r="T11" s="54"/>
      <c r="U11" s="56">
        <v>1755444</v>
      </c>
      <c r="V11" s="56">
        <v>1413505.2</v>
      </c>
      <c r="W11" s="54">
        <f t="shared" si="4"/>
        <v>80.52123565320227</v>
      </c>
      <c r="X11" s="56">
        <v>602851</v>
      </c>
      <c r="Y11" s="56">
        <v>532139.94</v>
      </c>
      <c r="Z11" s="58">
        <f>Y11/X11*100</f>
        <v>88.2705577331712</v>
      </c>
    </row>
    <row r="12" spans="1:26" ht="25.5">
      <c r="A12" s="18"/>
      <c r="B12" s="59" t="s">
        <v>17</v>
      </c>
      <c r="C12" s="128">
        <v>6823210</v>
      </c>
      <c r="D12" s="128">
        <v>7672014.9399999995</v>
      </c>
      <c r="E12" s="60">
        <f t="shared" si="0"/>
        <v>112.43996506043344</v>
      </c>
      <c r="F12" s="53">
        <v>6621138</v>
      </c>
      <c r="G12" s="53">
        <v>4036302.45</v>
      </c>
      <c r="H12" s="61">
        <f t="shared" si="1"/>
        <v>60.960856728858396</v>
      </c>
      <c r="I12" s="55">
        <v>1444083</v>
      </c>
      <c r="J12" s="55">
        <v>1341317.86</v>
      </c>
      <c r="K12" s="61">
        <f t="shared" si="2"/>
        <v>92.88370959286966</v>
      </c>
      <c r="L12" s="62"/>
      <c r="M12" s="62"/>
      <c r="N12" s="61"/>
      <c r="O12" s="63">
        <v>1552317</v>
      </c>
      <c r="P12" s="63">
        <v>1384584.32</v>
      </c>
      <c r="Q12" s="61">
        <f t="shared" si="3"/>
        <v>89.19468897138923</v>
      </c>
      <c r="R12" s="64"/>
      <c r="S12" s="64"/>
      <c r="T12" s="61"/>
      <c r="U12" s="63">
        <v>2071820</v>
      </c>
      <c r="V12" s="63">
        <v>702965.2</v>
      </c>
      <c r="W12" s="61">
        <f t="shared" si="4"/>
        <v>33.929839464818365</v>
      </c>
      <c r="X12" s="63">
        <v>524240</v>
      </c>
      <c r="Y12" s="63">
        <v>456085.91</v>
      </c>
      <c r="Z12" s="65">
        <f>Y12/X12*100</f>
        <v>86.99944872577446</v>
      </c>
    </row>
    <row r="13" spans="1:26" ht="25.5">
      <c r="A13" s="18"/>
      <c r="B13" s="59" t="s">
        <v>18</v>
      </c>
      <c r="C13" s="128">
        <v>11943694</v>
      </c>
      <c r="D13" s="128">
        <v>12552040.610000001</v>
      </c>
      <c r="E13" s="60">
        <f t="shared" si="0"/>
        <v>105.09345442038284</v>
      </c>
      <c r="F13" s="53">
        <v>11539745</v>
      </c>
      <c r="G13" s="53">
        <v>10935718.660000002</v>
      </c>
      <c r="H13" s="61">
        <f t="shared" si="1"/>
        <v>94.76568728338452</v>
      </c>
      <c r="I13" s="55">
        <v>2353550</v>
      </c>
      <c r="J13" s="55">
        <v>2181295.28</v>
      </c>
      <c r="K13" s="61">
        <f t="shared" si="2"/>
        <v>92.68106817361007</v>
      </c>
      <c r="L13" s="66"/>
      <c r="M13" s="66"/>
      <c r="N13" s="61"/>
      <c r="O13" s="63">
        <v>3205620</v>
      </c>
      <c r="P13" s="63">
        <v>2920755.67</v>
      </c>
      <c r="Q13" s="61">
        <f t="shared" si="3"/>
        <v>91.1135964337632</v>
      </c>
      <c r="R13" s="64"/>
      <c r="S13" s="64"/>
      <c r="T13" s="61"/>
      <c r="U13" s="63">
        <v>5441893</v>
      </c>
      <c r="V13" s="63">
        <v>5310886.07</v>
      </c>
      <c r="W13" s="61">
        <f t="shared" si="4"/>
        <v>97.59262208940896</v>
      </c>
      <c r="X13" s="63"/>
      <c r="Y13" s="63"/>
      <c r="Z13" s="65"/>
    </row>
    <row r="14" spans="1:26" ht="25.5">
      <c r="A14" s="18"/>
      <c r="B14" s="59" t="s">
        <v>19</v>
      </c>
      <c r="C14" s="128">
        <v>8067975</v>
      </c>
      <c r="D14" s="128">
        <v>10188388.74</v>
      </c>
      <c r="E14" s="60">
        <f t="shared" si="0"/>
        <v>126.28185808706647</v>
      </c>
      <c r="F14" s="53">
        <v>9106790</v>
      </c>
      <c r="G14" s="53">
        <v>7458697.28</v>
      </c>
      <c r="H14" s="61">
        <f t="shared" si="1"/>
        <v>81.90259443777666</v>
      </c>
      <c r="I14" s="55">
        <v>1675392</v>
      </c>
      <c r="J14" s="55">
        <v>1588395.1</v>
      </c>
      <c r="K14" s="61">
        <f t="shared" si="2"/>
        <v>94.80737045419819</v>
      </c>
      <c r="L14" s="67">
        <v>592293</v>
      </c>
      <c r="M14" s="67">
        <v>527138.1</v>
      </c>
      <c r="N14" s="61">
        <f>M14/L14*100</f>
        <v>88.99954920959728</v>
      </c>
      <c r="O14" s="63">
        <v>3395451</v>
      </c>
      <c r="P14" s="63">
        <v>2902999.05</v>
      </c>
      <c r="Q14" s="61">
        <f t="shared" si="3"/>
        <v>85.49671457488269</v>
      </c>
      <c r="R14" s="64"/>
      <c r="S14" s="64"/>
      <c r="T14" s="61"/>
      <c r="U14" s="63">
        <v>2543436</v>
      </c>
      <c r="V14" s="63">
        <v>1764417.98</v>
      </c>
      <c r="W14" s="61">
        <f t="shared" si="4"/>
        <v>69.37143218858269</v>
      </c>
      <c r="X14" s="63">
        <v>782890</v>
      </c>
      <c r="Y14" s="63">
        <v>595090.19</v>
      </c>
      <c r="Z14" s="65">
        <f>Y14/X14*100</f>
        <v>76.01197997164351</v>
      </c>
    </row>
    <row r="15" spans="1:26" ht="25.5">
      <c r="A15" s="18"/>
      <c r="B15" s="59" t="s">
        <v>20</v>
      </c>
      <c r="C15" s="128">
        <v>2231520</v>
      </c>
      <c r="D15" s="128">
        <v>2190918.1</v>
      </c>
      <c r="E15" s="60">
        <f t="shared" si="0"/>
        <v>98.18052717430272</v>
      </c>
      <c r="F15" s="53">
        <v>2285601</v>
      </c>
      <c r="G15" s="53">
        <v>1882032.27</v>
      </c>
      <c r="H15" s="61">
        <f t="shared" si="1"/>
        <v>82.34299293708744</v>
      </c>
      <c r="I15" s="55">
        <v>469952</v>
      </c>
      <c r="J15" s="55">
        <v>458896.03</v>
      </c>
      <c r="K15" s="61">
        <f t="shared" si="2"/>
        <v>97.64742569453902</v>
      </c>
      <c r="L15" s="68"/>
      <c r="M15" s="69"/>
      <c r="N15" s="70"/>
      <c r="O15" s="63">
        <v>1216336</v>
      </c>
      <c r="P15" s="63">
        <v>1146289.76</v>
      </c>
      <c r="Q15" s="61">
        <f t="shared" si="3"/>
        <v>94.24120966575026</v>
      </c>
      <c r="R15" s="64"/>
      <c r="S15" s="64"/>
      <c r="T15" s="61"/>
      <c r="U15" s="63">
        <v>75998</v>
      </c>
      <c r="V15" s="63">
        <v>43051.86</v>
      </c>
      <c r="W15" s="61">
        <f t="shared" si="4"/>
        <v>56.64867496513067</v>
      </c>
      <c r="X15" s="63">
        <v>309315</v>
      </c>
      <c r="Y15" s="63">
        <v>223272.09</v>
      </c>
      <c r="Z15" s="65">
        <f>Y15/X15*100</f>
        <v>72.18275544347995</v>
      </c>
    </row>
    <row r="16" spans="1:26" ht="25.5">
      <c r="A16" s="18"/>
      <c r="B16" s="59" t="s">
        <v>21</v>
      </c>
      <c r="C16" s="128">
        <v>2389869</v>
      </c>
      <c r="D16" s="128">
        <v>2361292.27</v>
      </c>
      <c r="E16" s="60">
        <f t="shared" si="0"/>
        <v>98.80425537968817</v>
      </c>
      <c r="F16" s="53">
        <v>2542850</v>
      </c>
      <c r="G16" s="53">
        <v>1739020.27</v>
      </c>
      <c r="H16" s="61">
        <f t="shared" si="1"/>
        <v>68.38862968716204</v>
      </c>
      <c r="I16" s="55">
        <v>1031923</v>
      </c>
      <c r="J16" s="55">
        <v>730155.97</v>
      </c>
      <c r="K16" s="61">
        <f t="shared" si="2"/>
        <v>70.75682681750479</v>
      </c>
      <c r="L16" s="68"/>
      <c r="M16" s="69"/>
      <c r="N16" s="71"/>
      <c r="O16" s="72"/>
      <c r="P16" s="72"/>
      <c r="Q16" s="61"/>
      <c r="R16" s="64"/>
      <c r="S16" s="64"/>
      <c r="T16" s="61"/>
      <c r="U16" s="63">
        <v>938595</v>
      </c>
      <c r="V16" s="63">
        <v>713994.07</v>
      </c>
      <c r="W16" s="61">
        <f t="shared" si="4"/>
        <v>76.07051710269072</v>
      </c>
      <c r="X16" s="63">
        <v>263385</v>
      </c>
      <c r="Y16" s="63">
        <v>219894.48</v>
      </c>
      <c r="Z16" s="65">
        <f>Y16/X16*100</f>
        <v>83.48785238339313</v>
      </c>
    </row>
    <row r="17" spans="1:26" ht="26.25" thickBot="1">
      <c r="A17" s="73"/>
      <c r="B17" s="74" t="s">
        <v>22</v>
      </c>
      <c r="C17" s="128">
        <v>21282146</v>
      </c>
      <c r="D17" s="128">
        <v>21582831.63</v>
      </c>
      <c r="E17" s="75">
        <f t="shared" si="0"/>
        <v>101.41285390110563</v>
      </c>
      <c r="F17" s="53">
        <v>18406911</v>
      </c>
      <c r="G17" s="53">
        <v>14952885.620000005</v>
      </c>
      <c r="H17" s="76">
        <f t="shared" si="1"/>
        <v>81.23517096377554</v>
      </c>
      <c r="I17" s="77">
        <v>2718070</v>
      </c>
      <c r="J17" s="77">
        <v>2114418.6</v>
      </c>
      <c r="K17" s="76">
        <f t="shared" si="2"/>
        <v>77.79117535604307</v>
      </c>
      <c r="L17" s="78"/>
      <c r="M17" s="79"/>
      <c r="N17" s="80"/>
      <c r="O17" s="81">
        <v>6038848</v>
      </c>
      <c r="P17" s="81">
        <v>5062879.78</v>
      </c>
      <c r="Q17" s="76">
        <f>P17/O17*100</f>
        <v>83.83850330394141</v>
      </c>
      <c r="R17" s="82"/>
      <c r="S17" s="82"/>
      <c r="T17" s="76"/>
      <c r="U17" s="81">
        <v>6624228</v>
      </c>
      <c r="V17" s="81">
        <v>5473798.11</v>
      </c>
      <c r="W17" s="76">
        <f t="shared" si="4"/>
        <v>82.6329967809079</v>
      </c>
      <c r="X17" s="81">
        <v>1701699</v>
      </c>
      <c r="Y17" s="81">
        <v>1308895.43</v>
      </c>
      <c r="Z17" s="83">
        <f>Y17/X17*100</f>
        <v>76.91697709171834</v>
      </c>
    </row>
    <row r="18" spans="1:26" ht="26.25" thickBot="1">
      <c r="A18" s="84"/>
      <c r="B18" s="85" t="s">
        <v>23</v>
      </c>
      <c r="C18" s="105">
        <f>SUM(C11:C17)</f>
        <v>58476236</v>
      </c>
      <c r="D18" s="129">
        <f>SUM(D11:D17)</f>
        <v>62972986.16000001</v>
      </c>
      <c r="E18" s="86">
        <f t="shared" si="0"/>
        <v>107.68987620885862</v>
      </c>
      <c r="F18" s="87">
        <f>SUM(F11:F17)</f>
        <v>56329035</v>
      </c>
      <c r="G18" s="87">
        <f>SUM(G11:G17)</f>
        <v>46037859.34</v>
      </c>
      <c r="H18" s="88">
        <f t="shared" si="1"/>
        <v>81.73024682563798</v>
      </c>
      <c r="I18" s="87">
        <f>SUM(I11:I17)</f>
        <v>11148704</v>
      </c>
      <c r="J18" s="87">
        <f>SUM(J11:J17)</f>
        <v>9708662.379999999</v>
      </c>
      <c r="K18" s="88">
        <f t="shared" si="2"/>
        <v>87.08332717417198</v>
      </c>
      <c r="L18" s="89">
        <f>SUM(L11:L17)</f>
        <v>592293</v>
      </c>
      <c r="M18" s="87">
        <f>SUM(M11:M17)</f>
        <v>527138.1</v>
      </c>
      <c r="N18" s="88">
        <f>M18/L18*100</f>
        <v>88.99954920959728</v>
      </c>
      <c r="O18" s="87">
        <f>SUM(O11:O17)</f>
        <v>17271874</v>
      </c>
      <c r="P18" s="87">
        <f>SUM(P11:P17)</f>
        <v>15087278.32</v>
      </c>
      <c r="Q18" s="88">
        <f>P18/O18*100</f>
        <v>87.35171597476915</v>
      </c>
      <c r="R18" s="90">
        <f>SUM(R11:R17)</f>
        <v>0</v>
      </c>
      <c r="S18" s="90">
        <f>SUM(S11:S17)</f>
        <v>0</v>
      </c>
      <c r="T18" s="88"/>
      <c r="U18" s="87">
        <f>SUM(U11:U17)</f>
        <v>19451414</v>
      </c>
      <c r="V18" s="87">
        <f>SUM(V11:V17)</f>
        <v>15422618.490000002</v>
      </c>
      <c r="W18" s="88">
        <f t="shared" si="4"/>
        <v>79.28790415956394</v>
      </c>
      <c r="X18" s="87">
        <f>SUM(X11:X17)</f>
        <v>4184380</v>
      </c>
      <c r="Y18" s="87">
        <f>SUM(Y11:Y17)</f>
        <v>3335378.04</v>
      </c>
      <c r="Z18" s="50">
        <f>Y18/X18*100</f>
        <v>79.71020891983997</v>
      </c>
    </row>
    <row r="19" spans="1:26" ht="25.5">
      <c r="A19" s="18"/>
      <c r="B19" s="51" t="s">
        <v>24</v>
      </c>
      <c r="C19" s="128">
        <v>1003195</v>
      </c>
      <c r="D19" s="128">
        <v>815871.9</v>
      </c>
      <c r="E19" s="91">
        <f t="shared" si="0"/>
        <v>81.327349119563</v>
      </c>
      <c r="F19" s="67">
        <v>980003</v>
      </c>
      <c r="G19" s="67">
        <v>640058.1</v>
      </c>
      <c r="H19" s="54">
        <f t="shared" si="1"/>
        <v>65.31185108617015</v>
      </c>
      <c r="I19" s="92">
        <v>594653</v>
      </c>
      <c r="J19" s="92">
        <v>582937.78</v>
      </c>
      <c r="K19" s="54">
        <f t="shared" si="2"/>
        <v>98.02990651690988</v>
      </c>
      <c r="L19" s="93"/>
      <c r="M19" s="94"/>
      <c r="N19" s="95"/>
      <c r="O19" s="96"/>
      <c r="P19" s="96"/>
      <c r="Q19" s="54"/>
      <c r="R19" s="97"/>
      <c r="S19" s="97"/>
      <c r="T19" s="54"/>
      <c r="U19" s="56">
        <v>100</v>
      </c>
      <c r="V19" s="56">
        <v>0</v>
      </c>
      <c r="W19" s="54"/>
      <c r="X19" s="98"/>
      <c r="Y19" s="98"/>
      <c r="Z19" s="58"/>
    </row>
    <row r="20" spans="1:26" ht="25.5">
      <c r="A20" s="18"/>
      <c r="B20" s="59" t="s">
        <v>25</v>
      </c>
      <c r="C20" s="128">
        <v>3646429</v>
      </c>
      <c r="D20" s="128">
        <v>3748858.51</v>
      </c>
      <c r="E20" s="99">
        <f t="shared" si="0"/>
        <v>102.80903618307116</v>
      </c>
      <c r="F20" s="67">
        <v>4022742</v>
      </c>
      <c r="G20" s="67">
        <v>3813371.75</v>
      </c>
      <c r="H20" s="61">
        <f t="shared" si="1"/>
        <v>94.79533487357628</v>
      </c>
      <c r="I20" s="92">
        <v>838408</v>
      </c>
      <c r="J20" s="92">
        <v>820251.29</v>
      </c>
      <c r="K20" s="61">
        <f t="shared" si="2"/>
        <v>97.8343825440597</v>
      </c>
      <c r="L20" s="100"/>
      <c r="M20" s="69"/>
      <c r="N20" s="71"/>
      <c r="O20" s="63">
        <v>1824197</v>
      </c>
      <c r="P20" s="63">
        <v>1748604.83</v>
      </c>
      <c r="Q20" s="61">
        <f>P20/O20*100</f>
        <v>95.85613998926651</v>
      </c>
      <c r="R20" s="64"/>
      <c r="S20" s="64"/>
      <c r="T20" s="61"/>
      <c r="U20" s="63">
        <v>605499</v>
      </c>
      <c r="V20" s="63">
        <v>561402.77</v>
      </c>
      <c r="W20" s="61">
        <f aca="true" t="shared" si="5" ref="W20:W27">V20/U20*100</f>
        <v>92.71737360425038</v>
      </c>
      <c r="X20" s="63">
        <v>516254</v>
      </c>
      <c r="Y20" s="63">
        <v>479043.81</v>
      </c>
      <c r="Z20" s="65">
        <f aca="true" t="shared" si="6" ref="Z20:Z29">Y20/X20*100</f>
        <v>92.79227085891829</v>
      </c>
    </row>
    <row r="21" spans="1:26" ht="25.5">
      <c r="A21" s="18"/>
      <c r="B21" s="59" t="s">
        <v>26</v>
      </c>
      <c r="C21" s="128">
        <v>711708</v>
      </c>
      <c r="D21" s="128">
        <v>843248.58</v>
      </c>
      <c r="E21" s="99">
        <f t="shared" si="0"/>
        <v>118.48238041443962</v>
      </c>
      <c r="F21" s="67">
        <v>771526</v>
      </c>
      <c r="G21" s="67">
        <v>667548.12</v>
      </c>
      <c r="H21" s="61">
        <f t="shared" si="1"/>
        <v>86.52308800999577</v>
      </c>
      <c r="I21" s="92">
        <v>325038</v>
      </c>
      <c r="J21" s="92">
        <v>293185.72</v>
      </c>
      <c r="K21" s="61">
        <f t="shared" si="2"/>
        <v>90.20044425574855</v>
      </c>
      <c r="L21" s="100"/>
      <c r="M21" s="69"/>
      <c r="N21" s="71"/>
      <c r="O21" s="72"/>
      <c r="P21" s="72"/>
      <c r="Q21" s="61"/>
      <c r="R21" s="64"/>
      <c r="S21" s="64"/>
      <c r="T21" s="61"/>
      <c r="U21" s="63">
        <v>11780</v>
      </c>
      <c r="V21" s="63">
        <v>11560.59</v>
      </c>
      <c r="W21" s="61">
        <f t="shared" si="5"/>
        <v>98.13743633276741</v>
      </c>
      <c r="X21" s="63">
        <v>434708</v>
      </c>
      <c r="Y21" s="63">
        <v>362801.81</v>
      </c>
      <c r="Z21" s="65">
        <f t="shared" si="6"/>
        <v>83.4587378194098</v>
      </c>
    </row>
    <row r="22" spans="1:26" ht="25.5">
      <c r="A22" s="18"/>
      <c r="B22" s="59" t="s">
        <v>27</v>
      </c>
      <c r="C22" s="128">
        <v>1920880</v>
      </c>
      <c r="D22" s="128">
        <v>2035965.83</v>
      </c>
      <c r="E22" s="99">
        <f t="shared" si="0"/>
        <v>105.99130762983633</v>
      </c>
      <c r="F22" s="67">
        <v>1897896</v>
      </c>
      <c r="G22" s="67">
        <v>1271178.54</v>
      </c>
      <c r="H22" s="61">
        <f t="shared" si="1"/>
        <v>66.97830334222739</v>
      </c>
      <c r="I22" s="92">
        <v>716685</v>
      </c>
      <c r="J22" s="92">
        <v>566553.52</v>
      </c>
      <c r="K22" s="61">
        <f t="shared" si="2"/>
        <v>79.05195727551157</v>
      </c>
      <c r="L22" s="100"/>
      <c r="M22" s="69"/>
      <c r="N22" s="71"/>
      <c r="O22" s="63"/>
      <c r="P22" s="63"/>
      <c r="Q22" s="61"/>
      <c r="R22" s="64"/>
      <c r="S22" s="64"/>
      <c r="T22" s="61"/>
      <c r="U22" s="63">
        <v>717209</v>
      </c>
      <c r="V22" s="63">
        <v>457248.74</v>
      </c>
      <c r="W22" s="61">
        <f t="shared" si="5"/>
        <v>63.75390437097136</v>
      </c>
      <c r="X22" s="63">
        <v>381770</v>
      </c>
      <c r="Y22" s="63">
        <v>179734.5</v>
      </c>
      <c r="Z22" s="65">
        <f t="shared" si="6"/>
        <v>47.07926238311025</v>
      </c>
    </row>
    <row r="23" spans="1:26" ht="27.75" customHeight="1">
      <c r="A23" s="18"/>
      <c r="B23" s="59" t="s">
        <v>28</v>
      </c>
      <c r="C23" s="128">
        <v>2012157</v>
      </c>
      <c r="D23" s="128">
        <v>2646688.76</v>
      </c>
      <c r="E23" s="99">
        <f t="shared" si="0"/>
        <v>131.53490309155796</v>
      </c>
      <c r="F23" s="67">
        <v>2453006</v>
      </c>
      <c r="G23" s="67">
        <v>2107077.75</v>
      </c>
      <c r="H23" s="61">
        <f t="shared" si="1"/>
        <v>85.8977821497379</v>
      </c>
      <c r="I23" s="92">
        <v>1187913</v>
      </c>
      <c r="J23" s="92">
        <v>1089469.75</v>
      </c>
      <c r="K23" s="61">
        <f t="shared" si="2"/>
        <v>91.71292426297212</v>
      </c>
      <c r="L23" s="100"/>
      <c r="M23" s="69"/>
      <c r="N23" s="71"/>
      <c r="O23" s="63"/>
      <c r="P23" s="63"/>
      <c r="Q23" s="61"/>
      <c r="R23" s="64"/>
      <c r="S23" s="64"/>
      <c r="T23" s="61"/>
      <c r="U23" s="63">
        <v>820940</v>
      </c>
      <c r="V23" s="63">
        <v>643802.84</v>
      </c>
      <c r="W23" s="61">
        <f t="shared" si="5"/>
        <v>78.42264233683338</v>
      </c>
      <c r="X23" s="63">
        <v>333853</v>
      </c>
      <c r="Y23" s="63">
        <v>299895.14</v>
      </c>
      <c r="Z23" s="65">
        <f t="shared" si="6"/>
        <v>89.82849936948298</v>
      </c>
    </row>
    <row r="24" spans="1:30" ht="25.5">
      <c r="A24" s="18"/>
      <c r="B24" s="59" t="s">
        <v>29</v>
      </c>
      <c r="C24" s="128">
        <v>1284148</v>
      </c>
      <c r="D24" s="128">
        <v>1138441.28</v>
      </c>
      <c r="E24" s="99">
        <f t="shared" si="0"/>
        <v>88.6534324704006</v>
      </c>
      <c r="F24" s="67">
        <v>1556022</v>
      </c>
      <c r="G24" s="67">
        <v>1108367.9</v>
      </c>
      <c r="H24" s="61">
        <f t="shared" si="1"/>
        <v>71.23086305977678</v>
      </c>
      <c r="I24" s="92">
        <v>702756</v>
      </c>
      <c r="J24" s="92">
        <v>583156.43</v>
      </c>
      <c r="K24" s="61">
        <f t="shared" si="2"/>
        <v>82.98135199130282</v>
      </c>
      <c r="L24" s="100"/>
      <c r="M24" s="69"/>
      <c r="N24" s="71"/>
      <c r="O24" s="72"/>
      <c r="P24" s="72"/>
      <c r="Q24" s="61"/>
      <c r="R24" s="64"/>
      <c r="S24" s="64"/>
      <c r="T24" s="61"/>
      <c r="U24" s="63">
        <v>261671</v>
      </c>
      <c r="V24" s="63">
        <v>217903.55</v>
      </c>
      <c r="W24" s="61">
        <f t="shared" si="5"/>
        <v>83.27386298061306</v>
      </c>
      <c r="X24" s="63">
        <v>357575</v>
      </c>
      <c r="Y24" s="63">
        <v>273788.42</v>
      </c>
      <c r="Z24" s="65">
        <f t="shared" si="6"/>
        <v>76.56811018667412</v>
      </c>
      <c r="AD24" s="101"/>
    </row>
    <row r="25" spans="1:26" ht="26.25" thickBot="1">
      <c r="A25" s="73"/>
      <c r="B25" s="74" t="s">
        <v>30</v>
      </c>
      <c r="C25" s="128">
        <v>12076348</v>
      </c>
      <c r="D25" s="128">
        <v>12426266.11</v>
      </c>
      <c r="E25" s="102">
        <f t="shared" si="0"/>
        <v>102.89754907692293</v>
      </c>
      <c r="F25" s="67">
        <v>16790733</v>
      </c>
      <c r="G25" s="67">
        <v>14796443.959999999</v>
      </c>
      <c r="H25" s="76">
        <f t="shared" si="1"/>
        <v>88.12268029037207</v>
      </c>
      <c r="I25" s="92">
        <v>2480920</v>
      </c>
      <c r="J25" s="92">
        <v>2099554.53</v>
      </c>
      <c r="K25" s="76">
        <f t="shared" si="2"/>
        <v>84.62806257356141</v>
      </c>
      <c r="L25" s="103"/>
      <c r="M25" s="79"/>
      <c r="N25" s="80"/>
      <c r="O25" s="81">
        <v>3514287</v>
      </c>
      <c r="P25" s="81">
        <v>2831113.12</v>
      </c>
      <c r="Q25" s="76">
        <f>P25/O25*100</f>
        <v>80.56009995768702</v>
      </c>
      <c r="R25" s="82"/>
      <c r="S25" s="82"/>
      <c r="T25" s="76"/>
      <c r="U25" s="81">
        <v>9933182</v>
      </c>
      <c r="V25" s="81">
        <v>9175316.65</v>
      </c>
      <c r="W25" s="76">
        <f t="shared" si="5"/>
        <v>92.37036681699782</v>
      </c>
      <c r="X25" s="81">
        <v>249711</v>
      </c>
      <c r="Y25" s="81">
        <v>195714.26</v>
      </c>
      <c r="Z25" s="83">
        <f t="shared" si="6"/>
        <v>78.37630701090461</v>
      </c>
    </row>
    <row r="26" spans="1:26" ht="37.5" customHeight="1" thickBot="1">
      <c r="A26" s="18"/>
      <c r="B26" s="85" t="s">
        <v>31</v>
      </c>
      <c r="C26" s="105">
        <f>SUM(C19:C25)</f>
        <v>22654865</v>
      </c>
      <c r="D26" s="105">
        <f>SUM(D19:D25)</f>
        <v>23655340.97</v>
      </c>
      <c r="E26" s="104">
        <f t="shared" si="0"/>
        <v>104.41616390121943</v>
      </c>
      <c r="F26" s="105">
        <f>SUM(F19:F25)</f>
        <v>28471928</v>
      </c>
      <c r="G26" s="87">
        <f>SUM(G19:G25)</f>
        <v>24404046.119999997</v>
      </c>
      <c r="H26" s="88">
        <f t="shared" si="1"/>
        <v>85.71265746387107</v>
      </c>
      <c r="I26" s="87">
        <f>SUM(I19:I25)</f>
        <v>6846373</v>
      </c>
      <c r="J26" s="87">
        <f>SUM(J19:J25)</f>
        <v>6035109.02</v>
      </c>
      <c r="K26" s="88">
        <f t="shared" si="2"/>
        <v>88.15045601517767</v>
      </c>
      <c r="L26" s="90">
        <f>SUM(L19:L25)</f>
        <v>0</v>
      </c>
      <c r="M26" s="90">
        <f>SUM(M19:M25)</f>
        <v>0</v>
      </c>
      <c r="N26" s="89">
        <f>SUM(N19:N25)</f>
        <v>0</v>
      </c>
      <c r="O26" s="87">
        <f>SUM(O19:O25)</f>
        <v>5338484</v>
      </c>
      <c r="P26" s="87">
        <f>SUM(P19:P25)</f>
        <v>4579717.95</v>
      </c>
      <c r="Q26" s="88">
        <f>P26/O26*100</f>
        <v>85.78686289965466</v>
      </c>
      <c r="R26" s="90"/>
      <c r="S26" s="90"/>
      <c r="T26" s="88"/>
      <c r="U26" s="87">
        <f>SUM(U19:U25)</f>
        <v>12350381</v>
      </c>
      <c r="V26" s="87">
        <f>SUM(V19:V25)</f>
        <v>11067235.14</v>
      </c>
      <c r="W26" s="88">
        <f t="shared" si="5"/>
        <v>89.6104754986911</v>
      </c>
      <c r="X26" s="87">
        <f>SUM(X19:X25)</f>
        <v>2273871</v>
      </c>
      <c r="Y26" s="87">
        <f>SUM(Y19:Y25)</f>
        <v>1790977.94</v>
      </c>
      <c r="Z26" s="50">
        <f t="shared" si="6"/>
        <v>78.7633924703732</v>
      </c>
    </row>
    <row r="27" spans="1:26" ht="22.5" customHeight="1" thickBot="1">
      <c r="A27" s="18"/>
      <c r="B27" s="106" t="s">
        <v>32</v>
      </c>
      <c r="C27" s="105">
        <f>C10+C18+C26</f>
        <v>116773122</v>
      </c>
      <c r="D27" s="105">
        <f>D10+D18+D26</f>
        <v>123041785.87</v>
      </c>
      <c r="E27" s="86">
        <f t="shared" si="0"/>
        <v>105.36824207714513</v>
      </c>
      <c r="F27" s="105">
        <f>F10+F18+F26</f>
        <v>119487584</v>
      </c>
      <c r="G27" s="87">
        <f>G10+G18+G26</f>
        <v>97415405.91</v>
      </c>
      <c r="H27" s="107">
        <f t="shared" si="1"/>
        <v>81.5276388130837</v>
      </c>
      <c r="I27" s="87">
        <f>I10+I18+I26</f>
        <v>23685603</v>
      </c>
      <c r="J27" s="87">
        <f>J10+J18+J26</f>
        <v>19155939.39</v>
      </c>
      <c r="K27" s="107">
        <f t="shared" si="2"/>
        <v>80.87587801754509</v>
      </c>
      <c r="L27" s="87">
        <f>L10+L18+L26</f>
        <v>592293</v>
      </c>
      <c r="M27" s="87">
        <f>M10+M18+M26</f>
        <v>527138.1</v>
      </c>
      <c r="N27" s="108">
        <f>N10+N18+N26</f>
        <v>88.99954920959728</v>
      </c>
      <c r="O27" s="87">
        <f>O10+O18+O26</f>
        <v>35589391</v>
      </c>
      <c r="P27" s="87">
        <f>P10+P18+P26</f>
        <v>30444407.3</v>
      </c>
      <c r="Q27" s="107">
        <f>P27/O27*100</f>
        <v>85.54349047445065</v>
      </c>
      <c r="R27" s="87"/>
      <c r="S27" s="87"/>
      <c r="T27" s="109"/>
      <c r="U27" s="87">
        <f>U10+U18+U26</f>
        <v>46114157</v>
      </c>
      <c r="V27" s="87">
        <f>V10+V18+V26</f>
        <v>38257418.56</v>
      </c>
      <c r="W27" s="107">
        <f t="shared" si="5"/>
        <v>82.96241555494552</v>
      </c>
      <c r="X27" s="87">
        <f>X10+X18+X26</f>
        <v>6458251</v>
      </c>
      <c r="Y27" s="87">
        <f>Y10+Y18+Y26</f>
        <v>5126355.98</v>
      </c>
      <c r="Z27" s="110">
        <f t="shared" si="6"/>
        <v>79.3768464557974</v>
      </c>
    </row>
    <row r="28" spans="1:26" ht="28.5" customHeight="1" thickBot="1">
      <c r="A28" s="111"/>
      <c r="B28" s="112" t="s">
        <v>33</v>
      </c>
      <c r="C28" s="130">
        <v>502608276</v>
      </c>
      <c r="D28" s="130">
        <v>482458485.14</v>
      </c>
      <c r="E28" s="113">
        <f t="shared" si="0"/>
        <v>95.99095521857264</v>
      </c>
      <c r="F28" s="114">
        <v>502177526</v>
      </c>
      <c r="G28" s="115">
        <v>440154019.2000001</v>
      </c>
      <c r="H28" s="107">
        <f t="shared" si="1"/>
        <v>87.64908750615815</v>
      </c>
      <c r="I28" s="116">
        <v>2562660</v>
      </c>
      <c r="J28" s="116">
        <v>2230292.35</v>
      </c>
      <c r="K28" s="107">
        <f t="shared" si="2"/>
        <v>87.03036493331149</v>
      </c>
      <c r="L28" s="117"/>
      <c r="M28" s="118"/>
      <c r="N28" s="119"/>
      <c r="O28" s="117">
        <v>131625958</v>
      </c>
      <c r="P28" s="118">
        <v>111126561.88000001</v>
      </c>
      <c r="Q28" s="107">
        <f>P28/O28*100</f>
        <v>84.42602323167897</v>
      </c>
      <c r="R28" s="117">
        <v>66009225</v>
      </c>
      <c r="S28" s="118">
        <v>59860832.550000004</v>
      </c>
      <c r="T28" s="107">
        <f>S28/R28*100</f>
        <v>90.68555576890958</v>
      </c>
      <c r="U28" s="117"/>
      <c r="V28" s="118"/>
      <c r="W28" s="107"/>
      <c r="X28" s="117">
        <v>12527784</v>
      </c>
      <c r="Y28" s="118">
        <v>11068003.939999998</v>
      </c>
      <c r="Z28" s="110">
        <f t="shared" si="6"/>
        <v>88.34765941047513</v>
      </c>
    </row>
    <row r="29" spans="1:26" ht="24.75" customHeight="1" thickBot="1">
      <c r="A29" s="73"/>
      <c r="B29" s="120" t="s">
        <v>34</v>
      </c>
      <c r="C29" s="121">
        <f>C27+C28</f>
        <v>619381398</v>
      </c>
      <c r="D29" s="122">
        <f>D27+D28</f>
        <v>605500271.01</v>
      </c>
      <c r="E29" s="86">
        <f t="shared" si="0"/>
        <v>97.75887247585695</v>
      </c>
      <c r="F29" s="121">
        <f>F27+F28</f>
        <v>621665110</v>
      </c>
      <c r="G29" s="122">
        <f>G27+G28</f>
        <v>537569425.1100001</v>
      </c>
      <c r="H29" s="88">
        <f t="shared" si="1"/>
        <v>86.472510112398</v>
      </c>
      <c r="I29" s="121">
        <f>I27+I28</f>
        <v>26248263</v>
      </c>
      <c r="J29" s="121">
        <f>J27+J28</f>
        <v>21386231.740000002</v>
      </c>
      <c r="K29" s="88">
        <f t="shared" si="2"/>
        <v>81.47675044249596</v>
      </c>
      <c r="L29" s="122">
        <f>L27+L28</f>
        <v>592293</v>
      </c>
      <c r="M29" s="122">
        <f>M27+M28</f>
        <v>527138.1</v>
      </c>
      <c r="N29" s="42">
        <f>N27+N28</f>
        <v>88.99954920959728</v>
      </c>
      <c r="O29" s="122">
        <f>O27+O28</f>
        <v>167215349</v>
      </c>
      <c r="P29" s="122">
        <f>P27+P28</f>
        <v>141570969.18</v>
      </c>
      <c r="Q29" s="88">
        <f>P29/O29*100</f>
        <v>84.66386012207529</v>
      </c>
      <c r="R29" s="122">
        <f>R27+R28</f>
        <v>66009225</v>
      </c>
      <c r="S29" s="122">
        <f>S27+S28</f>
        <v>59860832.550000004</v>
      </c>
      <c r="T29" s="88">
        <f>S29/R29*100</f>
        <v>90.68555576890958</v>
      </c>
      <c r="U29" s="122">
        <f>U27+U28</f>
        <v>46114157</v>
      </c>
      <c r="V29" s="122">
        <f>V27+V28</f>
        <v>38257418.56</v>
      </c>
      <c r="W29" s="88">
        <f>V29/U29*100</f>
        <v>82.96241555494552</v>
      </c>
      <c r="X29" s="122">
        <f>X27+X28</f>
        <v>18986035</v>
      </c>
      <c r="Y29" s="122">
        <f>Y27+Y28</f>
        <v>16194359.919999998</v>
      </c>
      <c r="Z29" s="50">
        <f t="shared" si="6"/>
        <v>85.29616594512756</v>
      </c>
    </row>
    <row r="30" spans="9:25" ht="12.75">
      <c r="I30" s="123"/>
      <c r="J30" s="124"/>
      <c r="K30" s="123"/>
      <c r="L30" s="123"/>
      <c r="M30" s="123"/>
      <c r="N30" s="123"/>
      <c r="O30" s="123"/>
      <c r="P30" s="124"/>
      <c r="Q30" s="123"/>
      <c r="R30" s="123"/>
      <c r="S30" s="124"/>
      <c r="T30" s="123"/>
      <c r="U30" s="123"/>
      <c r="V30" s="123"/>
      <c r="W30" s="123"/>
      <c r="X30" s="123"/>
      <c r="Y30" s="124"/>
    </row>
    <row r="32" spans="6:7" ht="12.75">
      <c r="F32" s="124"/>
      <c r="G32" s="124"/>
    </row>
    <row r="33" ht="12.75">
      <c r="F33" s="124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2017-10-02T09:21:56Z</cp:lastPrinted>
  <dcterms:created xsi:type="dcterms:W3CDTF">2017-10-02T09:20:36Z</dcterms:created>
  <dcterms:modified xsi:type="dcterms:W3CDTF">2017-10-02T09:23:52Z</dcterms:modified>
  <cp:category/>
  <cp:version/>
  <cp:contentType/>
  <cp:contentStatus/>
</cp:coreProperties>
</file>