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<sst xmlns="http://schemas.openxmlformats.org/spreadsheetml/2006/main" count="199" uniqueCount="138">
  <si>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</si>
  <si>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</si>
  <si>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</si>
  <si>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</si>
  <si>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</si>
  <si>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</si>
  <si>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</si>
  <si>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</si>
  <si>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</si>
  <si>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</si>
  <si>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</si>
  <si>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</si>
  <si>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</si>
  <si>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</si>
  <si>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</si>
  <si>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</si>
  <si>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</si>
  <si>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</si>
  <si>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</si>
  <si>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</si>
  <si>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</si>
  <si>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</si>
  <si>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</si>
  <si>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</si>
  <si>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</si>
  <si>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</si>
  <si>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</si>
  <si>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</si>
  <si>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</si>
  <si>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</si>
  <si>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</si>
  <si>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</si>
  <si>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</si>
  <si>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</si>
  <si>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</si>
  <si>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</si>
  <si>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</si>
  <si>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</si>
  <si>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</si>
  <si>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</si>
  <si>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</si>
  <si>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</si>
  <si>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</si>
  <si>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</si>
  <si>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</si>
  <si>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</si>
  <si>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</si>
  <si>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</si>
  <si>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</si>
  <si>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</si>
  <si>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</si>
  <si>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</si>
  <si>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</si>
  <si>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</si>
  <si>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</si>
  <si>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</si>
  <si>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</si>
  <si>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</si>
  <si>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</si>
  <si>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</si>
  <si>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</si>
  <si>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</si>
  <si>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</si>
  <si>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</si>
  <si>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</si>
  <si>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</si>
  <si>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</si>
  <si>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</si>
  <si>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</si>
  <si>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</si>
  <si>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</si>
  <si>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</si>
  <si>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</si>
  <si>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</si>
  <si>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</si>
  <si>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</si>
  <si>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</si>
  <si>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</si>
  <si>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</si>
  <si>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</si>
  <si>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</si>
  <si>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</si>
  <si>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</si>
  <si>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</si>
  <si>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</si>
  <si>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</si>
  <si>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</si>
  <si>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</si>
  <si>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</si>
  <si>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</si>
  <si>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</si>
  <si>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</si>
  <si>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</si>
  <si>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</si>
  <si>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</si>
  <si>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</si>
  <si>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</si>
  <si>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</si>
  <si>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</si>
  <si>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</si>
  <si>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</si>
  <si>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</si>
  <si>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</si>
  <si>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</si>
  <si>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</si>
  <si>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</si>
  <si>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</si>
  <si>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</si>
  <si>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</si>
  <si>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</si>
  <si>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</si>
  <si>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</si>
  <si>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</si>
  <si>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</si>
  <si>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</si>
  <si>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</si>
  <si>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</si>
  <si>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</si>
  <si>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</si>
  <si>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</si>
  <si>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</si>
  <si>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</si>
  <si>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</si>
  <si>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</si>
  <si>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</si>
  <si>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</si>
  <si>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</si>
  <si>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</si>
  <si>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</si>
  <si>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</si>
  <si>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</si>
  <si>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</si>
  <si>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</si>
  <si>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</si>
  <si>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</si>
  <si>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</si>
  <si>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участь в міжнародних змаганнях з шахів в м.Перербург</t>
  </si>
  <si>
    <t>станом на  02   листопада 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</si>
</sst>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5"/>
  <sheetViews>
    <sheetView tabSelected="1" workbookViewId="0" topLeftCell="B9">
      <pane ySplit="1215" topLeftCell="BM124" activePane="bottomLeft" state="split"/>
      <selection pane="topLeft" activeCell="A40" sqref="A40"/>
      <selection pane="bottomLeft" activeCell="J135" sqref="J135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137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f>1136747.84+34158.8</f>
        <v>1170906.6400000001</v>
      </c>
      <c r="K12" s="2" t="s">
        <v>36</v>
      </c>
      <c r="L12" s="10">
        <f>C12-J12</f>
        <v>333893.35999999987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f>418138.44+14128.12</f>
        <v>432266.56</v>
      </c>
      <c r="K14" s="2" t="s">
        <v>36</v>
      </c>
      <c r="L14" s="10">
        <f>C14-J14</f>
        <v>114243.44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630</v>
      </c>
      <c r="K16" s="2" t="s">
        <v>36</v>
      </c>
      <c r="L16" s="10">
        <f>C16-J16</f>
        <v>32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f>160+180</f>
        <v>340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27447.05</v>
      </c>
      <c r="K19" s="2" t="s">
        <v>36</v>
      </c>
      <c r="L19" s="10">
        <f>C19-J19</f>
        <v>11179.95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f>190+198.1</f>
        <v>388.1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29040</v>
      </c>
      <c r="K43" s="2" t="s">
        <v>36</v>
      </c>
      <c r="L43" s="10">
        <f>C43-J43</f>
        <v>15860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3393</v>
      </c>
      <c r="K46" s="2" t="s">
        <v>36</v>
      </c>
      <c r="L46" s="10">
        <f>C46-J46</f>
        <v>1479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18905</v>
      </c>
      <c r="K50" s="2" t="s">
        <v>36</v>
      </c>
      <c r="L50" s="10">
        <f>C50-J50</f>
        <v>1834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1684794.35</v>
      </c>
      <c r="K54" s="16"/>
      <c r="L54" s="19">
        <f t="shared" si="0"/>
        <v>478522.6499999999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825000</v>
      </c>
      <c r="K87" s="1" t="s">
        <v>50</v>
      </c>
      <c r="L87" s="10">
        <f>G87-J87</f>
        <v>0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71015</v>
      </c>
      <c r="K96" s="1" t="s">
        <v>50</v>
      </c>
      <c r="L96" s="10">
        <f t="shared" si="1"/>
        <v>16985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v>375000</v>
      </c>
      <c r="H100" s="1"/>
      <c r="I100" s="1"/>
      <c r="J100" s="10">
        <v>349000</v>
      </c>
      <c r="K100" s="1" t="s">
        <v>50</v>
      </c>
      <c r="L100" s="10">
        <f t="shared" si="1"/>
        <v>26000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>
        <v>16</v>
      </c>
      <c r="E104" s="1" t="s">
        <v>132</v>
      </c>
      <c r="F104" s="1" t="s">
        <v>133</v>
      </c>
      <c r="G104" s="1">
        <v>83170</v>
      </c>
      <c r="H104" s="1">
        <v>386</v>
      </c>
      <c r="I104" s="1" t="s">
        <v>134</v>
      </c>
      <c r="J104" s="1">
        <v>83170</v>
      </c>
      <c r="K104" s="1" t="s">
        <v>135</v>
      </c>
      <c r="L104" s="10">
        <f t="shared" si="1"/>
        <v>124830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J112+J113+J114+J115+J116+J130+J117+J118+J119+J120+J121+J122+J123+J124+J125+J126+J127+J128+J129</f>
        <v>74377.61000000002</v>
      </c>
      <c r="K111" s="1"/>
      <c r="L111" s="10">
        <f>C111-J111</f>
        <v>9202.389999999985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51">
      <c r="A129" s="1"/>
      <c r="B129" s="1"/>
      <c r="C129" s="1"/>
      <c r="D129" s="1"/>
      <c r="E129" s="1"/>
      <c r="F129" s="1"/>
      <c r="G129" s="1"/>
      <c r="H129" s="1"/>
      <c r="I129" s="1"/>
      <c r="J129" s="1">
        <v>2300</v>
      </c>
      <c r="K129" s="2" t="s">
        <v>136</v>
      </c>
      <c r="L129" s="10"/>
    </row>
    <row r="130" spans="1:12" ht="12.75">
      <c r="A130" s="1"/>
      <c r="B130" s="1">
        <v>2610</v>
      </c>
      <c r="C130" s="1">
        <v>71238</v>
      </c>
      <c r="D130" s="1"/>
      <c r="E130" s="1"/>
      <c r="F130" s="1" t="s">
        <v>131</v>
      </c>
      <c r="G130" s="1">
        <v>71238</v>
      </c>
      <c r="H130" s="1"/>
      <c r="I130" s="1"/>
      <c r="J130" s="1">
        <v>25889.38</v>
      </c>
      <c r="K130" s="1" t="s">
        <v>50</v>
      </c>
      <c r="L130" s="10">
        <f>C130-J130</f>
        <v>45348.619999999995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2.75">
      <c r="A132" s="1"/>
      <c r="B132" s="1">
        <v>2282</v>
      </c>
      <c r="C132" s="1">
        <v>99000</v>
      </c>
      <c r="D132" s="1"/>
      <c r="E132" s="1"/>
      <c r="F132" s="1"/>
      <c r="G132" s="1">
        <f>G133</f>
        <v>97200</v>
      </c>
      <c r="H132" s="1"/>
      <c r="I132" s="1"/>
      <c r="J132" s="1">
        <f>J133</f>
        <v>97200</v>
      </c>
      <c r="K132" s="1" t="s">
        <v>49</v>
      </c>
      <c r="L132" s="10">
        <f>C132-J132</f>
        <v>1800</v>
      </c>
    </row>
    <row r="133" spans="1:12" ht="38.25">
      <c r="A133" s="1"/>
      <c r="B133" s="1"/>
      <c r="C133" s="1"/>
      <c r="D133" s="1">
        <v>24</v>
      </c>
      <c r="E133" s="1" t="s">
        <v>99</v>
      </c>
      <c r="F133" s="1" t="s">
        <v>100</v>
      </c>
      <c r="G133" s="1">
        <v>97200</v>
      </c>
      <c r="H133" s="1">
        <v>1</v>
      </c>
      <c r="I133" s="1" t="s">
        <v>101</v>
      </c>
      <c r="J133" s="1">
        <v>97200</v>
      </c>
      <c r="K133" s="2" t="s">
        <v>102</v>
      </c>
      <c r="L133" s="10"/>
    </row>
    <row r="134" spans="1:12" ht="12.75">
      <c r="A134" s="1"/>
      <c r="B134" s="1">
        <v>2610</v>
      </c>
      <c r="C134" s="1">
        <v>172453</v>
      </c>
      <c r="D134" s="1"/>
      <c r="E134" s="1"/>
      <c r="F134" s="1" t="s">
        <v>42</v>
      </c>
      <c r="G134" s="1"/>
      <c r="H134" s="1"/>
      <c r="I134" s="1"/>
      <c r="J134" s="1">
        <v>136801.25</v>
      </c>
      <c r="K134" s="1" t="s">
        <v>50</v>
      </c>
      <c r="L134" s="10">
        <f aca="true" t="shared" si="2" ref="L134:L144">C134-J134</f>
        <v>35651.75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>
        <f t="shared" si="2"/>
        <v>0</v>
      </c>
    </row>
    <row r="136" spans="1:12" ht="12.75">
      <c r="A136" s="1"/>
      <c r="B136" s="1">
        <v>2610</v>
      </c>
      <c r="C136" s="1">
        <v>414977</v>
      </c>
      <c r="D136" s="1"/>
      <c r="E136" s="1"/>
      <c r="F136" s="1" t="s">
        <v>43</v>
      </c>
      <c r="G136" s="1"/>
      <c r="H136" s="1"/>
      <c r="I136" s="1"/>
      <c r="J136" s="1">
        <v>325875.87</v>
      </c>
      <c r="K136" s="1" t="s">
        <v>50</v>
      </c>
      <c r="L136" s="10">
        <f t="shared" si="2"/>
        <v>89101.13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>
        <f t="shared" si="2"/>
        <v>0</v>
      </c>
    </row>
    <row r="138" spans="1:12" ht="12.75">
      <c r="A138" s="1"/>
      <c r="B138" s="1">
        <v>2610</v>
      </c>
      <c r="C138" s="1">
        <v>751948</v>
      </c>
      <c r="D138" s="1"/>
      <c r="E138" s="1"/>
      <c r="F138" s="1" t="s">
        <v>44</v>
      </c>
      <c r="G138" s="1"/>
      <c r="H138" s="1"/>
      <c r="I138" s="1"/>
      <c r="J138" s="1">
        <v>599346.28</v>
      </c>
      <c r="K138" s="1" t="s">
        <v>50</v>
      </c>
      <c r="L138" s="10">
        <f t="shared" si="2"/>
        <v>152601.71999999997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>
        <f t="shared" si="2"/>
        <v>0</v>
      </c>
    </row>
    <row r="140" spans="1:12" ht="12.75">
      <c r="A140" s="1"/>
      <c r="B140" s="28" t="s">
        <v>45</v>
      </c>
      <c r="C140" s="29"/>
      <c r="D140" s="29"/>
      <c r="E140" s="29"/>
      <c r="F140" s="29"/>
      <c r="G140" s="29"/>
      <c r="H140" s="29"/>
      <c r="I140" s="29"/>
      <c r="J140" s="30"/>
      <c r="K140" s="1"/>
      <c r="L140" s="10">
        <f t="shared" si="2"/>
        <v>0</v>
      </c>
    </row>
    <row r="141" spans="1:12" ht="12.75">
      <c r="A141" s="1"/>
      <c r="B141" s="1">
        <v>80800</v>
      </c>
      <c r="C141" s="1">
        <v>19211495</v>
      </c>
      <c r="D141" s="1"/>
      <c r="E141" s="1"/>
      <c r="F141" s="1" t="s">
        <v>46</v>
      </c>
      <c r="G141" s="1"/>
      <c r="H141" s="1"/>
      <c r="I141" s="1"/>
      <c r="J141" s="1">
        <v>15003362.36</v>
      </c>
      <c r="K141" s="1" t="s">
        <v>51</v>
      </c>
      <c r="L141" s="10">
        <f t="shared" si="2"/>
        <v>4208132.640000001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>
        <f t="shared" si="2"/>
        <v>0</v>
      </c>
    </row>
    <row r="143" spans="1:12" ht="12.75">
      <c r="A143" s="1"/>
      <c r="B143" s="1">
        <v>91101</v>
      </c>
      <c r="C143" s="1">
        <v>615916</v>
      </c>
      <c r="D143" s="1"/>
      <c r="E143" s="1"/>
      <c r="F143" s="1" t="s">
        <v>47</v>
      </c>
      <c r="G143" s="1"/>
      <c r="H143" s="1"/>
      <c r="I143" s="1"/>
      <c r="J143" s="1">
        <v>466478.52</v>
      </c>
      <c r="K143" s="1" t="s">
        <v>51</v>
      </c>
      <c r="L143" s="10">
        <f t="shared" si="2"/>
        <v>149437.47999999998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>
        <f t="shared" si="2"/>
        <v>0</v>
      </c>
    </row>
    <row r="145" spans="1:12" ht="12.75">
      <c r="A145" s="1"/>
      <c r="B145" s="1" t="s">
        <v>48</v>
      </c>
      <c r="C145" s="10">
        <f>C143+C141+C138+C136+C134+C132+C111+C108+C104+C100+C96+C57</f>
        <v>22749886</v>
      </c>
      <c r="D145" s="10"/>
      <c r="E145" s="10"/>
      <c r="F145" s="10"/>
      <c r="G145" s="10">
        <f>G143+G141+G138+G136+G134+G132+G111+G108+G104+G100+G96+G57</f>
        <v>643370</v>
      </c>
      <c r="H145" s="10"/>
      <c r="I145" s="10"/>
      <c r="J145" s="10">
        <f>J143+J141+J138+J136+J134+J132+J111+J108+J104+J100+J96+J57</f>
        <v>17539459.589999996</v>
      </c>
      <c r="K145" s="10"/>
      <c r="L145" s="10">
        <f>L143+L141+L138+L136+L134+L132+L111+L108+L104+L100+L96+L57</f>
        <v>5210426.41</v>
      </c>
    </row>
  </sheetData>
  <mergeCells count="6">
    <mergeCell ref="B103:J103"/>
    <mergeCell ref="B140:J140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2015-11-03T13:01:18Z</dcterms:modified>
  <cp:category/>
  <cp:version/>
  <cp:contentType/>
  <cp:contentStatus/>
</cp:coreProperties>
</file>