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<sst xmlns="http://schemas.openxmlformats.org/spreadsheetml/2006/main" count="55" uniqueCount="36">
  <si>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03.09.2018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</si>
  <si>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</si>
  <si>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</si>
  <si>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</si>
  <si>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</si>
  <si>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</si>
  <si>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</si>
  <si>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</si>
  <si>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</si>
  <si>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</si>
  <si>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</si>
  <si>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січень-серпень</t>
  </si>
  <si>
    <t>виконано
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</si>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</sst>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72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72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72" fontId="11" fillId="0" borderId="21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172" fontId="11" fillId="0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172" fontId="11" fillId="0" borderId="27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72" fontId="11" fillId="0" borderId="27" xfId="0" applyNumberFormat="1" applyFont="1" applyFill="1" applyBorder="1" applyAlignment="1">
      <alignment horizontal="center" vertical="center"/>
    </xf>
    <xf numFmtId="174" fontId="5" fillId="0" borderId="20" xfId="334" applyNumberFormat="1" applyFont="1" applyFill="1" applyBorder="1" applyAlignment="1">
      <alignment vertical="center" wrapText="1"/>
      <protection/>
    </xf>
    <xf numFmtId="1" fontId="11" fillId="0" borderId="27" xfId="0" applyNumberFormat="1" applyFont="1" applyFill="1" applyBorder="1" applyAlignment="1">
      <alignment horizontal="center" vertical="center" wrapText="1"/>
    </xf>
    <xf numFmtId="174" fontId="12" fillId="0" borderId="20" xfId="333" applyNumberFormat="1" applyFont="1" applyBorder="1" applyAlignment="1">
      <alignment vertical="center" wrapText="1"/>
      <protection/>
    </xf>
    <xf numFmtId="172" fontId="11" fillId="0" borderId="28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1" fontId="14" fillId="0" borderId="22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2" fontId="11" fillId="0" borderId="25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72" fontId="11" fillId="0" borderId="26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72" fontId="16" fillId="0" borderId="25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72" fontId="16" fillId="0" borderId="25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72" fontId="16" fillId="0" borderId="2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L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22.14062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43346</v>
      </c>
      <c r="C2" s="4"/>
      <c r="D2" s="4"/>
    </row>
    <row r="5" spans="2:26" ht="20.25">
      <c r="B5" s="89" t="s">
        <v>0</v>
      </c>
      <c r="C5" s="89"/>
      <c r="D5" s="89"/>
      <c r="E5" s="89"/>
      <c r="F5" s="89"/>
      <c r="G5" s="89"/>
      <c r="H5" s="89"/>
      <c r="I5" s="89"/>
      <c r="J5" s="89"/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ht="13.5" thickBot="1"/>
    <row r="7" spans="1:26" ht="13.5" customHeight="1" thickBot="1">
      <c r="A7" s="5"/>
      <c r="B7" s="6"/>
      <c r="C7" s="101" t="s">
        <v>1</v>
      </c>
      <c r="D7" s="102"/>
      <c r="E7" s="103"/>
      <c r="F7" s="95" t="s">
        <v>2</v>
      </c>
      <c r="G7" s="96"/>
      <c r="H7" s="97"/>
      <c r="I7" s="86" t="s">
        <v>3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1:26" ht="27.75" customHeight="1" thickBot="1">
      <c r="A8" s="7"/>
      <c r="B8" s="84" t="s">
        <v>4</v>
      </c>
      <c r="C8" s="104"/>
      <c r="D8" s="104"/>
      <c r="E8" s="105"/>
      <c r="F8" s="98"/>
      <c r="G8" s="99"/>
      <c r="H8" s="100"/>
      <c r="I8" s="86" t="s">
        <v>5</v>
      </c>
      <c r="J8" s="87"/>
      <c r="K8" s="88"/>
      <c r="L8" s="86" t="s">
        <v>6</v>
      </c>
      <c r="M8" s="87"/>
      <c r="N8" s="88"/>
      <c r="O8" s="91" t="s">
        <v>7</v>
      </c>
      <c r="P8" s="92"/>
      <c r="Q8" s="92"/>
      <c r="R8" s="92" t="s">
        <v>8</v>
      </c>
      <c r="S8" s="92"/>
      <c r="T8" s="92"/>
      <c r="U8" s="94" t="s">
        <v>9</v>
      </c>
      <c r="V8" s="92"/>
      <c r="W8" s="92"/>
      <c r="X8" s="92" t="s">
        <v>10</v>
      </c>
      <c r="Y8" s="92"/>
      <c r="Z8" s="93"/>
    </row>
    <row r="9" spans="1:26" ht="87.75" customHeight="1">
      <c r="A9" s="7"/>
      <c r="B9" s="85"/>
      <c r="C9" s="8" t="s">
        <v>11</v>
      </c>
      <c r="D9" s="9" t="s">
        <v>12</v>
      </c>
      <c r="E9" s="10" t="s">
        <v>13</v>
      </c>
      <c r="F9" s="11" t="s">
        <v>14</v>
      </c>
      <c r="G9" s="10" t="s">
        <v>15</v>
      </c>
      <c r="H9" s="12" t="s">
        <v>13</v>
      </c>
      <c r="I9" s="11" t="s">
        <v>14</v>
      </c>
      <c r="J9" s="10" t="s">
        <v>15</v>
      </c>
      <c r="K9" s="13" t="s">
        <v>13</v>
      </c>
      <c r="L9" s="11" t="s">
        <v>14</v>
      </c>
      <c r="M9" s="10" t="s">
        <v>15</v>
      </c>
      <c r="N9" s="13" t="s">
        <v>13</v>
      </c>
      <c r="O9" s="11" t="s">
        <v>14</v>
      </c>
      <c r="P9" s="10" t="s">
        <v>15</v>
      </c>
      <c r="Q9" s="13" t="s">
        <v>13</v>
      </c>
      <c r="R9" s="11" t="s">
        <v>14</v>
      </c>
      <c r="S9" s="10" t="s">
        <v>15</v>
      </c>
      <c r="T9" s="13" t="s">
        <v>13</v>
      </c>
      <c r="U9" s="11" t="s">
        <v>14</v>
      </c>
      <c r="V9" s="10" t="s">
        <v>15</v>
      </c>
      <c r="W9" s="13" t="s">
        <v>13</v>
      </c>
      <c r="X9" s="11" t="s">
        <v>14</v>
      </c>
      <c r="Y9" s="10" t="s">
        <v>15</v>
      </c>
      <c r="Z9" s="14" t="s">
        <v>13</v>
      </c>
    </row>
    <row r="10" spans="1:26" ht="42.75" customHeight="1" thickBot="1">
      <c r="A10" s="15"/>
      <c r="B10" s="16" t="s">
        <v>16</v>
      </c>
      <c r="C10" s="17">
        <v>40096556</v>
      </c>
      <c r="D10" s="17">
        <v>40492182.97</v>
      </c>
      <c r="E10" s="18">
        <f aca="true" t="shared" si="0" ref="E10:E29">D10/C10*100</f>
        <v>100.98668566447454</v>
      </c>
      <c r="F10" s="19">
        <v>34149818</v>
      </c>
      <c r="G10" s="19">
        <v>29781675.9</v>
      </c>
      <c r="H10" s="20">
        <f aca="true" t="shared" si="1" ref="H10:H29">G10/F10*100</f>
        <v>87.20888614984712</v>
      </c>
      <c r="I10" s="19">
        <v>5008823</v>
      </c>
      <c r="J10" s="19">
        <v>3787758.54</v>
      </c>
      <c r="K10" s="20">
        <f aca="true" t="shared" si="2" ref="K10:K29">J10/I10*100</f>
        <v>75.62172869754032</v>
      </c>
      <c r="L10" s="19"/>
      <c r="M10" s="19"/>
      <c r="N10" s="19"/>
      <c r="O10" s="21">
        <v>13323986</v>
      </c>
      <c r="P10" s="21">
        <v>12269384.31</v>
      </c>
      <c r="Q10" s="20">
        <f aca="true" t="shared" si="3" ref="Q10:Q15">P10/O10*100</f>
        <v>92.08493847111518</v>
      </c>
      <c r="R10" s="22"/>
      <c r="S10" s="22"/>
      <c r="T10" s="19"/>
      <c r="U10" s="21">
        <v>13380909</v>
      </c>
      <c r="V10" s="21">
        <v>11901272.09</v>
      </c>
      <c r="W10" s="20">
        <f aca="true" t="shared" si="4" ref="W10:W18">V10/U10*100</f>
        <v>88.94217941396955</v>
      </c>
      <c r="X10" s="21"/>
      <c r="Y10" s="21"/>
      <c r="Z10" s="23"/>
    </row>
    <row r="11" spans="1:26" ht="38.25" customHeight="1">
      <c r="A11" s="7"/>
      <c r="B11" s="24" t="s">
        <v>17</v>
      </c>
      <c r="C11" s="25">
        <v>6978875</v>
      </c>
      <c r="D11" s="25">
        <v>7561004.26</v>
      </c>
      <c r="E11" s="26">
        <f t="shared" si="0"/>
        <v>108.34130515305117</v>
      </c>
      <c r="F11" s="27">
        <v>7843767</v>
      </c>
      <c r="G11" s="27">
        <v>6489987.210000001</v>
      </c>
      <c r="H11" s="28">
        <f t="shared" si="1"/>
        <v>82.74069347036954</v>
      </c>
      <c r="I11" s="27">
        <v>1916023</v>
      </c>
      <c r="J11" s="27">
        <v>1720887.38</v>
      </c>
      <c r="K11" s="28">
        <f t="shared" si="2"/>
        <v>89.81559094019225</v>
      </c>
      <c r="L11" s="29"/>
      <c r="M11" s="29"/>
      <c r="N11" s="27"/>
      <c r="O11" s="29">
        <v>2557815</v>
      </c>
      <c r="P11" s="29">
        <v>2130304.42</v>
      </c>
      <c r="Q11" s="28">
        <f t="shared" si="3"/>
        <v>83.28610239599033</v>
      </c>
      <c r="R11" s="27"/>
      <c r="S11" s="27"/>
      <c r="T11" s="27"/>
      <c r="U11" s="29">
        <v>1888700</v>
      </c>
      <c r="V11" s="29">
        <v>1585085.43</v>
      </c>
      <c r="W11" s="28">
        <f t="shared" si="4"/>
        <v>83.92467993858209</v>
      </c>
      <c r="X11" s="29">
        <v>856952</v>
      </c>
      <c r="Y11" s="29">
        <v>681935.38</v>
      </c>
      <c r="Z11" s="30">
        <f>Y11/X11*100</f>
        <v>79.57684677788254</v>
      </c>
    </row>
    <row r="12" spans="1:26" ht="25.5">
      <c r="A12" s="7"/>
      <c r="B12" s="24" t="s">
        <v>18</v>
      </c>
      <c r="C12" s="25">
        <v>7611399</v>
      </c>
      <c r="D12" s="25">
        <v>8345321.72</v>
      </c>
      <c r="E12" s="26">
        <f t="shared" si="0"/>
        <v>109.64241554016547</v>
      </c>
      <c r="F12" s="27">
        <v>8761143</v>
      </c>
      <c r="G12" s="27">
        <v>6143189.189999999</v>
      </c>
      <c r="H12" s="28">
        <f t="shared" si="1"/>
        <v>70.11858144536619</v>
      </c>
      <c r="I12" s="27">
        <v>2509734</v>
      </c>
      <c r="J12" s="27">
        <v>1717109.92</v>
      </c>
      <c r="K12" s="28">
        <f t="shared" si="2"/>
        <v>68.41800445784294</v>
      </c>
      <c r="L12" s="31"/>
      <c r="M12" s="31"/>
      <c r="N12" s="27"/>
      <c r="O12" s="29">
        <v>1833370</v>
      </c>
      <c r="P12" s="29">
        <v>1585943.34</v>
      </c>
      <c r="Q12" s="28">
        <f t="shared" si="3"/>
        <v>86.5042702782308</v>
      </c>
      <c r="R12" s="31"/>
      <c r="S12" s="31"/>
      <c r="T12" s="27"/>
      <c r="U12" s="29">
        <v>2307761</v>
      </c>
      <c r="V12" s="29">
        <v>1162375.31</v>
      </c>
      <c r="W12" s="28">
        <f t="shared" si="4"/>
        <v>50.36809747629846</v>
      </c>
      <c r="X12" s="29">
        <v>656798</v>
      </c>
      <c r="Y12" s="29">
        <v>580225.16</v>
      </c>
      <c r="Z12" s="30">
        <f>Y12/X12*100</f>
        <v>88.34149312269525</v>
      </c>
    </row>
    <row r="13" spans="1:26" ht="0.75" customHeight="1">
      <c r="A13" s="7"/>
      <c r="B13" s="24" t="s">
        <v>19</v>
      </c>
      <c r="C13" s="25"/>
      <c r="D13" s="25"/>
      <c r="E13" s="26" t="e">
        <f t="shared" si="0"/>
        <v>#DIV/0!</v>
      </c>
      <c r="F13" s="27"/>
      <c r="G13" s="27"/>
      <c r="H13" s="28" t="e">
        <f t="shared" si="1"/>
        <v>#DIV/0!</v>
      </c>
      <c r="I13" s="27"/>
      <c r="J13" s="27"/>
      <c r="K13" s="28" t="e">
        <f t="shared" si="2"/>
        <v>#DIV/0!</v>
      </c>
      <c r="L13" s="31"/>
      <c r="M13" s="31"/>
      <c r="N13" s="27"/>
      <c r="O13" s="29"/>
      <c r="P13" s="29"/>
      <c r="Q13" s="28" t="e">
        <f t="shared" si="3"/>
        <v>#DIV/0!</v>
      </c>
      <c r="R13" s="31"/>
      <c r="S13" s="31"/>
      <c r="T13" s="27"/>
      <c r="U13" s="29"/>
      <c r="V13" s="29"/>
      <c r="W13" s="28" t="e">
        <f t="shared" si="4"/>
        <v>#DIV/0!</v>
      </c>
      <c r="X13" s="29"/>
      <c r="Y13" s="29"/>
      <c r="Z13" s="30"/>
    </row>
    <row r="14" spans="1:26" ht="25.5">
      <c r="A14" s="7"/>
      <c r="B14" s="24" t="s">
        <v>20</v>
      </c>
      <c r="C14" s="25">
        <v>10114709</v>
      </c>
      <c r="D14" s="25">
        <v>10089926.780000001</v>
      </c>
      <c r="E14" s="26">
        <f t="shared" si="0"/>
        <v>99.75498830465614</v>
      </c>
      <c r="F14" s="27">
        <v>11107698</v>
      </c>
      <c r="G14" s="27">
        <v>8781562.770000001</v>
      </c>
      <c r="H14" s="28">
        <f t="shared" si="1"/>
        <v>79.05835007397573</v>
      </c>
      <c r="I14" s="27">
        <v>2580895</v>
      </c>
      <c r="J14" s="27">
        <v>2138587.51</v>
      </c>
      <c r="K14" s="28">
        <f t="shared" si="2"/>
        <v>82.86224391151131</v>
      </c>
      <c r="L14" s="29">
        <v>694149</v>
      </c>
      <c r="M14" s="29">
        <v>592196.12</v>
      </c>
      <c r="N14" s="27">
        <f>M14/L14*100</f>
        <v>85.3125366455905</v>
      </c>
      <c r="O14" s="29">
        <v>3386444</v>
      </c>
      <c r="P14" s="29">
        <v>3059344.02</v>
      </c>
      <c r="Q14" s="28">
        <f t="shared" si="3"/>
        <v>90.34090095687394</v>
      </c>
      <c r="R14" s="31"/>
      <c r="S14" s="31"/>
      <c r="T14" s="27"/>
      <c r="U14" s="29">
        <v>2937543</v>
      </c>
      <c r="V14" s="29">
        <v>2061024.18</v>
      </c>
      <c r="W14" s="28">
        <f t="shared" si="4"/>
        <v>70.16149823168546</v>
      </c>
      <c r="X14" s="29">
        <v>870836</v>
      </c>
      <c r="Y14" s="29">
        <v>651216.31</v>
      </c>
      <c r="Z14" s="30">
        <f>Y14/X14*100</f>
        <v>74.78059129388312</v>
      </c>
    </row>
    <row r="15" spans="1:26" ht="25.5">
      <c r="A15" s="7"/>
      <c r="B15" s="24" t="s">
        <v>21</v>
      </c>
      <c r="C15" s="25">
        <v>2596431</v>
      </c>
      <c r="D15" s="25">
        <v>2749381.25</v>
      </c>
      <c r="E15" s="26">
        <f t="shared" si="0"/>
        <v>105.89078816267407</v>
      </c>
      <c r="F15" s="27">
        <v>2436431</v>
      </c>
      <c r="G15" s="27">
        <v>2117693.51</v>
      </c>
      <c r="H15" s="28">
        <f t="shared" si="1"/>
        <v>86.91785279369701</v>
      </c>
      <c r="I15" s="27">
        <v>582103</v>
      </c>
      <c r="J15" s="27">
        <v>573742.14</v>
      </c>
      <c r="K15" s="28">
        <f t="shared" si="2"/>
        <v>98.56368031087283</v>
      </c>
      <c r="L15" s="27"/>
      <c r="M15" s="27"/>
      <c r="N15" s="27"/>
      <c r="O15" s="29">
        <v>1292490</v>
      </c>
      <c r="P15" s="29">
        <v>1029626.33</v>
      </c>
      <c r="Q15" s="28">
        <f t="shared" si="3"/>
        <v>79.662227947605</v>
      </c>
      <c r="R15" s="31"/>
      <c r="S15" s="31"/>
      <c r="T15" s="27"/>
      <c r="U15" s="29">
        <v>249500</v>
      </c>
      <c r="V15" s="29">
        <v>246851.87</v>
      </c>
      <c r="W15" s="28">
        <f t="shared" si="4"/>
        <v>98.938625250501</v>
      </c>
      <c r="X15" s="29">
        <v>301418</v>
      </c>
      <c r="Y15" s="29">
        <v>267473.17</v>
      </c>
      <c r="Z15" s="30">
        <f>Y15/X15*100</f>
        <v>88.73828702997166</v>
      </c>
    </row>
    <row r="16" spans="1:26" ht="25.5">
      <c r="A16" s="7"/>
      <c r="B16" s="24" t="s">
        <v>22</v>
      </c>
      <c r="C16" s="25">
        <v>3055357</v>
      </c>
      <c r="D16" s="25">
        <v>3539127.95</v>
      </c>
      <c r="E16" s="26">
        <f t="shared" si="0"/>
        <v>115.83353270992556</v>
      </c>
      <c r="F16" s="27">
        <v>3809579</v>
      </c>
      <c r="G16" s="27">
        <v>2642255.59</v>
      </c>
      <c r="H16" s="28">
        <f t="shared" si="1"/>
        <v>69.35820441051361</v>
      </c>
      <c r="I16" s="27">
        <v>1189244</v>
      </c>
      <c r="J16" s="27">
        <v>1034689.45</v>
      </c>
      <c r="K16" s="28">
        <f t="shared" si="2"/>
        <v>87.0039663853675</v>
      </c>
      <c r="L16" s="27"/>
      <c r="M16" s="27"/>
      <c r="N16" s="27"/>
      <c r="O16" s="29"/>
      <c r="P16" s="29"/>
      <c r="Q16" s="28"/>
      <c r="R16" s="31"/>
      <c r="S16" s="31"/>
      <c r="T16" s="27"/>
      <c r="U16" s="29">
        <v>2004436</v>
      </c>
      <c r="V16" s="29">
        <v>1177707.54</v>
      </c>
      <c r="W16" s="28">
        <f t="shared" si="4"/>
        <v>58.75505828073333</v>
      </c>
      <c r="X16" s="29">
        <v>273386</v>
      </c>
      <c r="Y16" s="29">
        <v>225830.41</v>
      </c>
      <c r="Z16" s="30">
        <f>Y16/X16*100</f>
        <v>82.6049651408631</v>
      </c>
    </row>
    <row r="17" spans="1:26" ht="26.25" thickBot="1">
      <c r="A17" s="15"/>
      <c r="B17" s="32" t="s">
        <v>23</v>
      </c>
      <c r="C17" s="33">
        <v>22531289</v>
      </c>
      <c r="D17" s="33">
        <v>23692867.619999997</v>
      </c>
      <c r="E17" s="34">
        <f t="shared" si="0"/>
        <v>105.15540242726458</v>
      </c>
      <c r="F17" s="35">
        <v>18114680</v>
      </c>
      <c r="G17" s="35">
        <v>14729165.940000001</v>
      </c>
      <c r="H17" s="34">
        <f t="shared" si="1"/>
        <v>81.31066041464713</v>
      </c>
      <c r="I17" s="35">
        <v>4456744</v>
      </c>
      <c r="J17" s="35">
        <v>3767252.35</v>
      </c>
      <c r="K17" s="34">
        <f t="shared" si="2"/>
        <v>84.52925162405559</v>
      </c>
      <c r="L17" s="36"/>
      <c r="M17" s="36"/>
      <c r="N17" s="36"/>
      <c r="O17" s="37">
        <v>7417554</v>
      </c>
      <c r="P17" s="37">
        <v>6007217.79</v>
      </c>
      <c r="Q17" s="34">
        <f>P17/O17*100</f>
        <v>80.98650565941279</v>
      </c>
      <c r="R17" s="38"/>
      <c r="S17" s="38"/>
      <c r="T17" s="36"/>
      <c r="U17" s="37">
        <v>2992256</v>
      </c>
      <c r="V17" s="37">
        <v>2543899.08</v>
      </c>
      <c r="W17" s="34">
        <f t="shared" si="4"/>
        <v>85.01609086923044</v>
      </c>
      <c r="X17" s="37">
        <v>1931835</v>
      </c>
      <c r="Y17" s="37">
        <v>1488676.6</v>
      </c>
      <c r="Z17" s="39">
        <f>Y17/X17*100</f>
        <v>77.06023547559704</v>
      </c>
    </row>
    <row r="18" spans="1:26" ht="26.25" thickBot="1">
      <c r="A18" s="40"/>
      <c r="B18" s="41" t="s">
        <v>24</v>
      </c>
      <c r="C18" s="42">
        <f>SUM(C11:C17)</f>
        <v>52888060</v>
      </c>
      <c r="D18" s="42">
        <f>SUM(D11:D17)</f>
        <v>55977629.58</v>
      </c>
      <c r="E18" s="43">
        <f t="shared" si="0"/>
        <v>105.84171470838596</v>
      </c>
      <c r="F18" s="44">
        <f>SUM(F11:F17)</f>
        <v>52073298</v>
      </c>
      <c r="G18" s="44">
        <f>SUM(G11:G17)</f>
        <v>40903854.21</v>
      </c>
      <c r="H18" s="45">
        <f t="shared" si="1"/>
        <v>78.55053507461733</v>
      </c>
      <c r="I18" s="44">
        <f>SUM(I11:I17)</f>
        <v>13234743</v>
      </c>
      <c r="J18" s="44">
        <f>SUM(J11:J17)</f>
        <v>10952268.75</v>
      </c>
      <c r="K18" s="45">
        <f t="shared" si="2"/>
        <v>82.75392087326516</v>
      </c>
      <c r="L18" s="44">
        <f>SUM(L11:L17)</f>
        <v>694149</v>
      </c>
      <c r="M18" s="44">
        <f>SUM(M11:M17)</f>
        <v>592196.12</v>
      </c>
      <c r="N18" s="44">
        <f>M18/L18*100</f>
        <v>85.3125366455905</v>
      </c>
      <c r="O18" s="44">
        <f>SUM(O11:O17)</f>
        <v>16487673</v>
      </c>
      <c r="P18" s="44">
        <f>SUM(P11:P17)</f>
        <v>13812435.899999999</v>
      </c>
      <c r="Q18" s="45">
        <f>P18/O18*100</f>
        <v>83.77431975998067</v>
      </c>
      <c r="R18" s="44">
        <f>SUM(R11:R17)</f>
        <v>0</v>
      </c>
      <c r="S18" s="44">
        <f>SUM(S11:S17)</f>
        <v>0</v>
      </c>
      <c r="T18" s="44">
        <f>SUM(T11:T17)</f>
        <v>0</v>
      </c>
      <c r="U18" s="44">
        <f>SUM(U11:U17)</f>
        <v>12380196</v>
      </c>
      <c r="V18" s="44">
        <f>SUM(V11:V17)</f>
        <v>8776943.41</v>
      </c>
      <c r="W18" s="45">
        <f t="shared" si="4"/>
        <v>70.89502791393609</v>
      </c>
      <c r="X18" s="44">
        <f>SUM(X11:X17)</f>
        <v>4891225</v>
      </c>
      <c r="Y18" s="44">
        <f>SUM(Y11:Y17)</f>
        <v>3895357.0300000003</v>
      </c>
      <c r="Z18" s="46">
        <f>Y18/X18*100</f>
        <v>79.63970232405993</v>
      </c>
    </row>
    <row r="19" spans="1:26" ht="25.5">
      <c r="A19" s="7"/>
      <c r="B19" s="47" t="s">
        <v>25</v>
      </c>
      <c r="C19" s="48">
        <v>921909</v>
      </c>
      <c r="D19" s="48">
        <v>907123.23</v>
      </c>
      <c r="E19" s="49">
        <f t="shared" si="0"/>
        <v>98.39617901549936</v>
      </c>
      <c r="F19" s="50">
        <v>835816</v>
      </c>
      <c r="G19" s="50">
        <v>768806.73</v>
      </c>
      <c r="H19" s="51">
        <f t="shared" si="1"/>
        <v>91.98277252409622</v>
      </c>
      <c r="I19" s="52">
        <v>800356</v>
      </c>
      <c r="J19" s="52">
        <v>768806.73</v>
      </c>
      <c r="K19" s="51">
        <f t="shared" si="2"/>
        <v>96.05809539754809</v>
      </c>
      <c r="L19" s="50"/>
      <c r="M19" s="50"/>
      <c r="N19" s="50"/>
      <c r="O19" s="50"/>
      <c r="P19" s="50"/>
      <c r="Q19" s="51"/>
      <c r="R19" s="53"/>
      <c r="S19" s="53"/>
      <c r="T19" s="50"/>
      <c r="U19" s="54">
        <v>30000</v>
      </c>
      <c r="V19" s="54">
        <v>0</v>
      </c>
      <c r="W19" s="51"/>
      <c r="X19" s="53"/>
      <c r="Y19" s="53"/>
      <c r="Z19" s="55"/>
    </row>
    <row r="20" spans="1:26" ht="25.5">
      <c r="A20" s="7"/>
      <c r="B20" s="24" t="s">
        <v>26</v>
      </c>
      <c r="C20" s="25">
        <v>3997539</v>
      </c>
      <c r="D20" s="25">
        <v>4156170.47</v>
      </c>
      <c r="E20" s="26">
        <f t="shared" si="0"/>
        <v>103.96822820240152</v>
      </c>
      <c r="F20" s="27">
        <v>4161844</v>
      </c>
      <c r="G20" s="27">
        <v>3903402.45</v>
      </c>
      <c r="H20" s="28">
        <f t="shared" si="1"/>
        <v>93.79021534685107</v>
      </c>
      <c r="I20" s="52">
        <v>1140694</v>
      </c>
      <c r="J20" s="52">
        <v>1122258.3</v>
      </c>
      <c r="K20" s="28">
        <f t="shared" si="2"/>
        <v>98.38381722004324</v>
      </c>
      <c r="L20" s="27"/>
      <c r="M20" s="27"/>
      <c r="N20" s="27"/>
      <c r="O20" s="29">
        <v>2291333</v>
      </c>
      <c r="P20" s="29">
        <v>2174563.67</v>
      </c>
      <c r="Q20" s="28">
        <f>P20/O20*100</f>
        <v>94.90386905788027</v>
      </c>
      <c r="R20" s="31"/>
      <c r="S20" s="31"/>
      <c r="T20" s="27"/>
      <c r="U20" s="54">
        <v>130345</v>
      </c>
      <c r="V20" s="54">
        <v>117166.07</v>
      </c>
      <c r="W20" s="28">
        <f aca="true" t="shared" si="5" ref="W20:W27">V20/U20*100</f>
        <v>89.88919406191262</v>
      </c>
      <c r="X20" s="29">
        <v>557643</v>
      </c>
      <c r="Y20" s="29">
        <v>448793.82</v>
      </c>
      <c r="Z20" s="30">
        <f aca="true" t="shared" si="6" ref="Z20:Z29">Y20/X20*100</f>
        <v>80.4804902060996</v>
      </c>
    </row>
    <row r="21" spans="1:26" ht="25.5">
      <c r="A21" s="7"/>
      <c r="B21" s="24" t="s">
        <v>27</v>
      </c>
      <c r="C21" s="25">
        <v>775535</v>
      </c>
      <c r="D21" s="25">
        <v>924868.62</v>
      </c>
      <c r="E21" s="26">
        <f t="shared" si="0"/>
        <v>119.25556164454217</v>
      </c>
      <c r="F21" s="27">
        <v>1024819</v>
      </c>
      <c r="G21" s="27">
        <v>841542.14</v>
      </c>
      <c r="H21" s="28">
        <f t="shared" si="1"/>
        <v>82.11617270952236</v>
      </c>
      <c r="I21" s="52">
        <v>503736</v>
      </c>
      <c r="J21" s="52">
        <v>438013.58</v>
      </c>
      <c r="K21" s="28">
        <f t="shared" si="2"/>
        <v>86.9530031603856</v>
      </c>
      <c r="L21" s="27"/>
      <c r="M21" s="27"/>
      <c r="N21" s="27"/>
      <c r="O21" s="29"/>
      <c r="P21" s="29"/>
      <c r="Q21" s="28"/>
      <c r="R21" s="31"/>
      <c r="S21" s="31"/>
      <c r="T21" s="27"/>
      <c r="U21" s="54">
        <v>94900</v>
      </c>
      <c r="V21" s="54">
        <v>84117.12</v>
      </c>
      <c r="W21" s="28">
        <f t="shared" si="5"/>
        <v>88.63763962065332</v>
      </c>
      <c r="X21" s="29">
        <v>418263</v>
      </c>
      <c r="Y21" s="29">
        <v>313351.44</v>
      </c>
      <c r="Z21" s="30">
        <f t="shared" si="6"/>
        <v>74.91732235459507</v>
      </c>
    </row>
    <row r="22" spans="1:26" ht="25.5">
      <c r="A22" s="7"/>
      <c r="B22" s="24" t="s">
        <v>28</v>
      </c>
      <c r="C22" s="25">
        <v>2013561</v>
      </c>
      <c r="D22" s="25">
        <v>2235207.1</v>
      </c>
      <c r="E22" s="26">
        <f t="shared" si="0"/>
        <v>111.00766751044544</v>
      </c>
      <c r="F22" s="27">
        <v>1633966</v>
      </c>
      <c r="G22" s="27">
        <v>1256382.46</v>
      </c>
      <c r="H22" s="28">
        <f t="shared" si="1"/>
        <v>76.89159137950239</v>
      </c>
      <c r="I22" s="52">
        <v>888889</v>
      </c>
      <c r="J22" s="52">
        <v>777246.44</v>
      </c>
      <c r="K22" s="28">
        <f t="shared" si="2"/>
        <v>87.4402135699733</v>
      </c>
      <c r="L22" s="27"/>
      <c r="M22" s="27"/>
      <c r="N22" s="27"/>
      <c r="O22" s="29"/>
      <c r="P22" s="29"/>
      <c r="Q22" s="28"/>
      <c r="R22" s="31"/>
      <c r="S22" s="31"/>
      <c r="T22" s="27"/>
      <c r="U22" s="54">
        <v>318988</v>
      </c>
      <c r="V22" s="54">
        <v>199684.83</v>
      </c>
      <c r="W22" s="28">
        <f t="shared" si="5"/>
        <v>62.59948023123126</v>
      </c>
      <c r="X22" s="29">
        <v>275888</v>
      </c>
      <c r="Y22" s="29">
        <v>202713.55</v>
      </c>
      <c r="Z22" s="30">
        <f t="shared" si="6"/>
        <v>73.47675506002436</v>
      </c>
    </row>
    <row r="23" spans="1:26" ht="27.75" customHeight="1">
      <c r="A23" s="7"/>
      <c r="B23" s="24" t="s">
        <v>29</v>
      </c>
      <c r="C23" s="25">
        <v>2133308</v>
      </c>
      <c r="D23" s="25">
        <v>3058425.39</v>
      </c>
      <c r="E23" s="26">
        <f t="shared" si="0"/>
        <v>143.36539262028737</v>
      </c>
      <c r="F23" s="27">
        <v>2877402</v>
      </c>
      <c r="G23" s="27">
        <v>2224180.83</v>
      </c>
      <c r="H23" s="28">
        <f t="shared" si="1"/>
        <v>77.29823048708523</v>
      </c>
      <c r="I23" s="52">
        <v>1296148</v>
      </c>
      <c r="J23" s="52">
        <v>1025289.76</v>
      </c>
      <c r="K23" s="28">
        <f t="shared" si="2"/>
        <v>79.10283084956347</v>
      </c>
      <c r="L23" s="27"/>
      <c r="M23" s="27"/>
      <c r="N23" s="27"/>
      <c r="O23" s="29"/>
      <c r="P23" s="29"/>
      <c r="Q23" s="28"/>
      <c r="R23" s="31"/>
      <c r="S23" s="31"/>
      <c r="T23" s="27"/>
      <c r="U23" s="54">
        <v>1110445</v>
      </c>
      <c r="V23" s="54">
        <v>801634.54</v>
      </c>
      <c r="W23" s="28">
        <f t="shared" si="5"/>
        <v>72.19038673684875</v>
      </c>
      <c r="X23" s="29">
        <v>358824</v>
      </c>
      <c r="Y23" s="29">
        <v>301166.13</v>
      </c>
      <c r="Z23" s="30">
        <f t="shared" si="6"/>
        <v>83.93143435221725</v>
      </c>
    </row>
    <row r="24" spans="1:30" ht="25.5">
      <c r="A24" s="7"/>
      <c r="B24" s="24" t="s">
        <v>30</v>
      </c>
      <c r="C24" s="25">
        <v>1287304</v>
      </c>
      <c r="D24" s="25">
        <v>1438529.52</v>
      </c>
      <c r="E24" s="26">
        <f t="shared" si="0"/>
        <v>111.7474598074736</v>
      </c>
      <c r="F24" s="27">
        <v>1464808</v>
      </c>
      <c r="G24" s="27">
        <v>1239978.16</v>
      </c>
      <c r="H24" s="28">
        <f t="shared" si="1"/>
        <v>84.65124166443655</v>
      </c>
      <c r="I24" s="52">
        <v>851627</v>
      </c>
      <c r="J24" s="52">
        <v>743229.09</v>
      </c>
      <c r="K24" s="28">
        <f t="shared" si="2"/>
        <v>87.27166823034027</v>
      </c>
      <c r="L24" s="27"/>
      <c r="M24" s="27"/>
      <c r="N24" s="27"/>
      <c r="O24" s="29"/>
      <c r="P24" s="29"/>
      <c r="Q24" s="28"/>
      <c r="R24" s="31"/>
      <c r="S24" s="31"/>
      <c r="T24" s="27"/>
      <c r="U24" s="54">
        <v>237310</v>
      </c>
      <c r="V24" s="54">
        <v>217017.95</v>
      </c>
      <c r="W24" s="28">
        <f t="shared" si="5"/>
        <v>91.44913825797481</v>
      </c>
      <c r="X24" s="29">
        <v>327411</v>
      </c>
      <c r="Y24" s="29">
        <v>244708.12</v>
      </c>
      <c r="Z24" s="30">
        <f t="shared" si="6"/>
        <v>74.74034775862754</v>
      </c>
      <c r="AD24" s="56"/>
    </row>
    <row r="25" spans="1:26" ht="0.75" customHeight="1" thickBot="1">
      <c r="A25" s="15"/>
      <c r="B25" s="32" t="s">
        <v>31</v>
      </c>
      <c r="C25" s="33"/>
      <c r="D25" s="33"/>
      <c r="E25" s="34" t="e">
        <f t="shared" si="0"/>
        <v>#DIV/0!</v>
      </c>
      <c r="F25" s="57"/>
      <c r="G25" s="57"/>
      <c r="H25" s="34" t="e">
        <f t="shared" si="1"/>
        <v>#DIV/0!</v>
      </c>
      <c r="I25" s="37"/>
      <c r="J25" s="37"/>
      <c r="K25" s="34" t="e">
        <f t="shared" si="2"/>
        <v>#DIV/0!</v>
      </c>
      <c r="L25" s="36"/>
      <c r="M25" s="36"/>
      <c r="N25" s="36"/>
      <c r="O25" s="37"/>
      <c r="P25" s="37"/>
      <c r="Q25" s="34" t="e">
        <f>P25/O25*100</f>
        <v>#DIV/0!</v>
      </c>
      <c r="R25" s="38"/>
      <c r="S25" s="38"/>
      <c r="T25" s="36"/>
      <c r="U25" s="37"/>
      <c r="V25" s="37"/>
      <c r="W25" s="34" t="e">
        <f t="shared" si="5"/>
        <v>#DIV/0!</v>
      </c>
      <c r="X25" s="37"/>
      <c r="Y25" s="37"/>
      <c r="Z25" s="39" t="e">
        <f t="shared" si="6"/>
        <v>#DIV/0!</v>
      </c>
    </row>
    <row r="26" spans="1:26" ht="37.5" customHeight="1" thickBot="1">
      <c r="A26" s="7"/>
      <c r="B26" s="58" t="s">
        <v>32</v>
      </c>
      <c r="C26" s="42">
        <f>SUM(C19:C25)</f>
        <v>11129156</v>
      </c>
      <c r="D26" s="59">
        <f>SUM(D19:D25)</f>
        <v>12720324.33</v>
      </c>
      <c r="E26" s="43">
        <f t="shared" si="0"/>
        <v>114.29729559006991</v>
      </c>
      <c r="F26" s="59">
        <f>SUM(F19:F25)</f>
        <v>11998655</v>
      </c>
      <c r="G26" s="59">
        <f>SUM(G19:G25)</f>
        <v>10234292.77</v>
      </c>
      <c r="H26" s="45">
        <f t="shared" si="1"/>
        <v>85.29533326860386</v>
      </c>
      <c r="I26" s="44">
        <f>SUM(I19:I25)</f>
        <v>5481450</v>
      </c>
      <c r="J26" s="44">
        <f>SUM(J19:J25)</f>
        <v>4874843.899999999</v>
      </c>
      <c r="K26" s="45">
        <f t="shared" si="2"/>
        <v>88.93347380711307</v>
      </c>
      <c r="L26" s="44">
        <f>SUM(L19:L25)</f>
        <v>0</v>
      </c>
      <c r="M26" s="44">
        <f>SUM(M19:M25)</f>
        <v>0</v>
      </c>
      <c r="N26" s="44">
        <f>SUM(N19:N25)</f>
        <v>0</v>
      </c>
      <c r="O26" s="44">
        <f>SUM(O19:O25)</f>
        <v>2291333</v>
      </c>
      <c r="P26" s="44">
        <f>SUM(P19:P25)</f>
        <v>2174563.67</v>
      </c>
      <c r="Q26" s="45">
        <f>P26/O26*100</f>
        <v>94.90386905788027</v>
      </c>
      <c r="R26" s="44"/>
      <c r="S26" s="44"/>
      <c r="T26" s="44"/>
      <c r="U26" s="44">
        <f>SUM(U19:U25)</f>
        <v>1921988</v>
      </c>
      <c r="V26" s="44">
        <f>SUM(V19:V25)</f>
        <v>1419620.51</v>
      </c>
      <c r="W26" s="45">
        <f t="shared" si="5"/>
        <v>73.86209018994916</v>
      </c>
      <c r="X26" s="44">
        <f>SUM(X19:X25)</f>
        <v>1938029</v>
      </c>
      <c r="Y26" s="44">
        <f>SUM(Y19:Y25)</f>
        <v>1510733.06</v>
      </c>
      <c r="Z26" s="46">
        <f t="shared" si="6"/>
        <v>77.95203580544977</v>
      </c>
    </row>
    <row r="27" spans="1:26" ht="22.5" customHeight="1" thickBot="1">
      <c r="A27" s="7"/>
      <c r="B27" s="60" t="s">
        <v>33</v>
      </c>
      <c r="C27" s="61">
        <f>C10+C18+C26</f>
        <v>104113772</v>
      </c>
      <c r="D27" s="62">
        <f>D10+D18+D26</f>
        <v>109190136.88</v>
      </c>
      <c r="E27" s="63">
        <f t="shared" si="0"/>
        <v>104.87578615440039</v>
      </c>
      <c r="F27" s="64">
        <f>F10+F18+F26</f>
        <v>98221771</v>
      </c>
      <c r="G27" s="65">
        <f>G10+G18+G26</f>
        <v>80919822.88</v>
      </c>
      <c r="H27" s="63">
        <f t="shared" si="1"/>
        <v>82.3848135257101</v>
      </c>
      <c r="I27" s="65">
        <f>I10+I18+I26</f>
        <v>23725016</v>
      </c>
      <c r="J27" s="65">
        <f>J10+J18+J26</f>
        <v>19614871.189999998</v>
      </c>
      <c r="K27" s="63">
        <f t="shared" si="2"/>
        <v>82.67590289507073</v>
      </c>
      <c r="L27" s="65">
        <f>L10+L18+L26</f>
        <v>694149</v>
      </c>
      <c r="M27" s="65">
        <f>M10+M18+M26</f>
        <v>592196.12</v>
      </c>
      <c r="N27" s="64">
        <f>N10+N18+N26</f>
        <v>85.3125366455905</v>
      </c>
      <c r="O27" s="65">
        <f>O10+O18+O26</f>
        <v>32102992</v>
      </c>
      <c r="P27" s="65">
        <f>P10+P18+P26</f>
        <v>28256383.880000003</v>
      </c>
      <c r="Q27" s="63">
        <f>P27/O27*100</f>
        <v>88.01791396889114</v>
      </c>
      <c r="R27" s="65"/>
      <c r="S27" s="65"/>
      <c r="T27" s="64"/>
      <c r="U27" s="65">
        <f>U10+U18+U26</f>
        <v>27683093</v>
      </c>
      <c r="V27" s="65">
        <f>V10+V18+V26</f>
        <v>22097836.01</v>
      </c>
      <c r="W27" s="63">
        <f t="shared" si="5"/>
        <v>79.82430290574828</v>
      </c>
      <c r="X27" s="65">
        <f>X10+X18+X26</f>
        <v>6829254</v>
      </c>
      <c r="Y27" s="65">
        <f>Y10+Y18+Y26</f>
        <v>5406090.09</v>
      </c>
      <c r="Z27" s="66">
        <f t="shared" si="6"/>
        <v>79.16077056146982</v>
      </c>
    </row>
    <row r="28" spans="1:26" ht="28.5" customHeight="1" thickBot="1">
      <c r="A28" s="40"/>
      <c r="B28" s="67" t="s">
        <v>34</v>
      </c>
      <c r="C28" s="67">
        <v>503010806.4</v>
      </c>
      <c r="D28" s="67">
        <v>488377482.62</v>
      </c>
      <c r="E28" s="68">
        <f t="shared" si="0"/>
        <v>97.09085300080741</v>
      </c>
      <c r="F28" s="69">
        <v>489343646.4</v>
      </c>
      <c r="G28" s="69">
        <v>438001767.57000005</v>
      </c>
      <c r="H28" s="68">
        <f t="shared" si="1"/>
        <v>89.50801155635482</v>
      </c>
      <c r="I28" s="70">
        <v>3481235</v>
      </c>
      <c r="J28" s="70">
        <v>3229282.11</v>
      </c>
      <c r="K28" s="68">
        <f t="shared" si="2"/>
        <v>92.76254289066954</v>
      </c>
      <c r="L28" s="71"/>
      <c r="M28" s="70"/>
      <c r="N28" s="71"/>
      <c r="O28" s="71">
        <v>140401330</v>
      </c>
      <c r="P28" s="70">
        <v>110185895.57000002</v>
      </c>
      <c r="Q28" s="68">
        <f>P28/O28*100</f>
        <v>78.47923917102496</v>
      </c>
      <c r="R28" s="71">
        <v>69131770</v>
      </c>
      <c r="S28" s="70">
        <v>64256953.15</v>
      </c>
      <c r="T28" s="68">
        <f>S28/R28*100</f>
        <v>92.94851433718534</v>
      </c>
      <c r="U28" s="71"/>
      <c r="V28" s="70"/>
      <c r="W28" s="68"/>
      <c r="X28" s="71">
        <v>9095560</v>
      </c>
      <c r="Y28" s="70">
        <v>7991762.350000001</v>
      </c>
      <c r="Z28" s="72">
        <f t="shared" si="6"/>
        <v>87.86443440535822</v>
      </c>
    </row>
    <row r="29" spans="1:26" ht="24.75" customHeight="1" thickBot="1">
      <c r="A29" s="15"/>
      <c r="B29" s="73" t="s">
        <v>35</v>
      </c>
      <c r="C29" s="74">
        <f>C27+C28</f>
        <v>607124578.4</v>
      </c>
      <c r="D29" s="75">
        <f>D27+D28</f>
        <v>597567619.5</v>
      </c>
      <c r="E29" s="76">
        <f t="shared" si="0"/>
        <v>98.42586526060498</v>
      </c>
      <c r="F29" s="74">
        <f>F27+F28</f>
        <v>587565417.4</v>
      </c>
      <c r="G29" s="74">
        <f>G27+G28</f>
        <v>518921590.45000005</v>
      </c>
      <c r="H29" s="76">
        <f t="shared" si="1"/>
        <v>88.31724520926511</v>
      </c>
      <c r="I29" s="77">
        <f>I27+I28</f>
        <v>27206251</v>
      </c>
      <c r="J29" s="77">
        <f>J27+J28</f>
        <v>22844153.299999997</v>
      </c>
      <c r="K29" s="78">
        <f t="shared" si="2"/>
        <v>83.96656084662307</v>
      </c>
      <c r="L29" s="79">
        <f>L27+L28</f>
        <v>694149</v>
      </c>
      <c r="M29" s="79">
        <f>M27+M28</f>
        <v>592196.12</v>
      </c>
      <c r="N29" s="79">
        <f>N27+N28</f>
        <v>85.3125366455905</v>
      </c>
      <c r="O29" s="79">
        <f>O27+O28</f>
        <v>172504322</v>
      </c>
      <c r="P29" s="79">
        <f>P27+P28</f>
        <v>138442279.45000002</v>
      </c>
      <c r="Q29" s="78">
        <f>P29/O29*100</f>
        <v>80.25438310467375</v>
      </c>
      <c r="R29" s="79">
        <f>R27+R28</f>
        <v>69131770</v>
      </c>
      <c r="S29" s="79">
        <f>S27+S28</f>
        <v>64256953.15</v>
      </c>
      <c r="T29" s="78">
        <f>S29/R29*100</f>
        <v>92.94851433718534</v>
      </c>
      <c r="U29" s="79">
        <f>U27+U28</f>
        <v>27683093</v>
      </c>
      <c r="V29" s="79">
        <f>V27+V28</f>
        <v>22097836.01</v>
      </c>
      <c r="W29" s="78">
        <f>V29/U29*100</f>
        <v>79.82430290574828</v>
      </c>
      <c r="X29" s="79">
        <f>X27+X28</f>
        <v>15924814</v>
      </c>
      <c r="Y29" s="79">
        <f>Y27+Y28</f>
        <v>13397852.440000001</v>
      </c>
      <c r="Z29" s="80">
        <f t="shared" si="6"/>
        <v>84.1319241782039</v>
      </c>
    </row>
    <row r="30" spans="6:39" ht="26.25" customHeight="1">
      <c r="F30" s="81"/>
      <c r="G30" s="81"/>
      <c r="H30" s="81"/>
      <c r="I30" s="82"/>
      <c r="J30" s="83"/>
      <c r="K30" s="82"/>
      <c r="L30" s="82"/>
      <c r="M30" s="82"/>
      <c r="N30" s="82"/>
      <c r="O30" s="82"/>
      <c r="P30" s="83"/>
      <c r="Q30" s="82"/>
      <c r="R30" s="82"/>
      <c r="S30" s="83"/>
      <c r="T30" s="82"/>
      <c r="U30" s="82"/>
      <c r="V30" s="82"/>
      <c r="W30" s="82"/>
      <c r="X30" s="82"/>
      <c r="Y30" s="83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Kadri-Elena</cp:lastModifiedBy>
  <dcterms:created xsi:type="dcterms:W3CDTF">2018-09-03T09:40:55Z</dcterms:created>
  <dcterms:modified xsi:type="dcterms:W3CDTF">2018-09-04T10:22:25Z</dcterms:modified>
  <cp:category/>
  <cp:version/>
  <cp:contentType/>
  <cp:contentStatus/>
</cp:coreProperties>
</file>