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<sst xmlns="http://schemas.openxmlformats.org/spreadsheetml/2006/main" count="55" uniqueCount="36">
  <si>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03.10.2016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</si>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</sst>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6" applyFont="1" applyBorder="1" applyAlignment="1">
      <alignment vertical="center"/>
      <protection/>
    </xf>
    <xf numFmtId="0" fontId="4" fillId="0" borderId="12" xfId="336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5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6" applyFont="1" applyBorder="1" applyAlignment="1">
      <alignment vertical="center"/>
      <protection/>
    </xf>
    <xf numFmtId="0" fontId="4" fillId="0" borderId="25" xfId="336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8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5" applyNumberFormat="1" applyFont="1" applyBorder="1" applyAlignment="1">
      <alignment vertical="center" wrapText="1"/>
      <protection/>
    </xf>
    <xf numFmtId="1" fontId="4" fillId="0" borderId="25" xfId="334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4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7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5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4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6" applyFont="1" applyBorder="1" applyAlignment="1">
      <alignment vertical="center"/>
      <protection/>
    </xf>
    <xf numFmtId="0" fontId="4" fillId="0" borderId="30" xfId="336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3" applyNumberFormat="1" applyFont="1" applyBorder="1" applyAlignment="1">
      <alignment vertical="center" wrapText="1"/>
      <protection/>
    </xf>
    <xf numFmtId="174" fontId="4" fillId="0" borderId="30" xfId="335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336" applyFont="1" applyBorder="1" applyAlignment="1">
      <alignment vertical="center"/>
      <protection/>
    </xf>
    <xf numFmtId="1" fontId="8" fillId="0" borderId="34" xfId="336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8" fillId="0" borderId="34" xfId="338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8" fillId="0" borderId="34" xfId="335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4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42646</v>
      </c>
      <c r="C2" s="4"/>
      <c r="D2" s="4"/>
    </row>
    <row r="5" spans="2:26" ht="18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ht="13.5" thickBot="1"/>
    <row r="7" spans="1:26" ht="13.5" customHeight="1" thickBot="1">
      <c r="A7" s="5"/>
      <c r="B7" s="6"/>
      <c r="C7" s="129" t="s">
        <v>1</v>
      </c>
      <c r="D7" s="130"/>
      <c r="E7" s="131"/>
      <c r="F7" s="123" t="s">
        <v>2</v>
      </c>
      <c r="G7" s="124"/>
      <c r="H7" s="125"/>
      <c r="I7" s="120" t="s">
        <v>3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2"/>
    </row>
    <row r="8" spans="1:26" ht="27.75" customHeight="1" thickBot="1">
      <c r="A8" s="7"/>
      <c r="B8" s="134" t="s">
        <v>4</v>
      </c>
      <c r="C8" s="132"/>
      <c r="D8" s="132"/>
      <c r="E8" s="133"/>
      <c r="F8" s="126"/>
      <c r="G8" s="127"/>
      <c r="H8" s="128"/>
      <c r="I8" s="120" t="s">
        <v>5</v>
      </c>
      <c r="J8" s="121"/>
      <c r="K8" s="122"/>
      <c r="L8" s="120" t="s">
        <v>6</v>
      </c>
      <c r="M8" s="121"/>
      <c r="N8" s="122"/>
      <c r="O8" s="116" t="s">
        <v>7</v>
      </c>
      <c r="P8" s="117"/>
      <c r="Q8" s="117"/>
      <c r="R8" s="117" t="s">
        <v>8</v>
      </c>
      <c r="S8" s="117"/>
      <c r="T8" s="117"/>
      <c r="U8" s="119" t="s">
        <v>9</v>
      </c>
      <c r="V8" s="117"/>
      <c r="W8" s="117"/>
      <c r="X8" s="117" t="s">
        <v>10</v>
      </c>
      <c r="Y8" s="117"/>
      <c r="Z8" s="118"/>
    </row>
    <row r="9" spans="1:26" ht="87.75" customHeight="1" thickBot="1">
      <c r="A9" s="7"/>
      <c r="B9" s="135"/>
      <c r="C9" s="9" t="s">
        <v>11</v>
      </c>
      <c r="D9" s="10" t="s">
        <v>12</v>
      </c>
      <c r="E9" s="11" t="s">
        <v>13</v>
      </c>
      <c r="F9" s="12" t="s">
        <v>14</v>
      </c>
      <c r="G9" s="10" t="s">
        <v>15</v>
      </c>
      <c r="H9" s="13" t="s">
        <v>13</v>
      </c>
      <c r="I9" s="12" t="s">
        <v>14</v>
      </c>
      <c r="J9" s="10" t="s">
        <v>15</v>
      </c>
      <c r="K9" s="8" t="s">
        <v>13</v>
      </c>
      <c r="L9" s="12" t="s">
        <v>14</v>
      </c>
      <c r="M9" s="10" t="s">
        <v>15</v>
      </c>
      <c r="N9" s="8" t="s">
        <v>13</v>
      </c>
      <c r="O9" s="12" t="s">
        <v>14</v>
      </c>
      <c r="P9" s="10" t="s">
        <v>15</v>
      </c>
      <c r="Q9" s="8" t="s">
        <v>13</v>
      </c>
      <c r="R9" s="12" t="s">
        <v>14</v>
      </c>
      <c r="S9" s="10" t="s">
        <v>15</v>
      </c>
      <c r="T9" s="8" t="s">
        <v>13</v>
      </c>
      <c r="U9" s="12" t="s">
        <v>14</v>
      </c>
      <c r="V9" s="10" t="s">
        <v>15</v>
      </c>
      <c r="W9" s="8" t="s">
        <v>13</v>
      </c>
      <c r="X9" s="12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26858518</v>
      </c>
      <c r="D10" s="18">
        <v>30130864.12</v>
      </c>
      <c r="E10" s="19">
        <f aca="true" t="shared" si="0" ref="E10:E29">D10/C10*100</f>
        <v>112.1836436396081</v>
      </c>
      <c r="F10" s="20">
        <v>24702305</v>
      </c>
      <c r="G10" s="20">
        <v>21124122.58</v>
      </c>
      <c r="H10" s="21">
        <f aca="true" t="shared" si="1" ref="H10:H29">G10/F10*100</f>
        <v>85.51478325605646</v>
      </c>
      <c r="I10" s="22">
        <v>4412331</v>
      </c>
      <c r="J10" s="22">
        <v>3068305.78</v>
      </c>
      <c r="K10" s="23">
        <f aca="true" t="shared" si="2" ref="K10:K29">J10/I10*100</f>
        <v>69.5393382772054</v>
      </c>
      <c r="L10" s="24"/>
      <c r="M10" s="25"/>
      <c r="N10" s="26"/>
      <c r="O10" s="27">
        <v>8831954</v>
      </c>
      <c r="P10" s="27">
        <v>7389917.239999999</v>
      </c>
      <c r="Q10" s="28">
        <f aca="true" t="shared" si="3" ref="Q10:Q15">P10/O10*100</f>
        <v>83.6725059935774</v>
      </c>
      <c r="R10" s="29"/>
      <c r="S10" s="29"/>
      <c r="T10" s="23"/>
      <c r="U10" s="27">
        <v>10331020</v>
      </c>
      <c r="V10" s="27">
        <v>9680407.39</v>
      </c>
      <c r="W10" s="23">
        <f aca="true" t="shared" si="4" ref="W10:W18">V10/U10*100</f>
        <v>93.70233907203742</v>
      </c>
      <c r="X10" s="27"/>
      <c r="Y10" s="27"/>
      <c r="Z10" s="30"/>
    </row>
    <row r="11" spans="1:26" ht="39.75" customHeight="1">
      <c r="A11" s="7"/>
      <c r="B11" s="31" t="s">
        <v>17</v>
      </c>
      <c r="C11" s="32">
        <v>4264198</v>
      </c>
      <c r="D11" s="33">
        <v>4913954.11</v>
      </c>
      <c r="E11" s="34">
        <f t="shared" si="0"/>
        <v>115.23747513600449</v>
      </c>
      <c r="F11" s="35">
        <v>3303786</v>
      </c>
      <c r="G11" s="35">
        <v>2710463.85</v>
      </c>
      <c r="H11" s="36">
        <f t="shared" si="1"/>
        <v>82.0411446140882</v>
      </c>
      <c r="I11" s="37">
        <v>919074</v>
      </c>
      <c r="J11" s="37">
        <v>841727.45</v>
      </c>
      <c r="K11" s="36">
        <f t="shared" si="2"/>
        <v>91.58429571503491</v>
      </c>
      <c r="L11" s="38"/>
      <c r="M11" s="38"/>
      <c r="N11" s="36"/>
      <c r="O11" s="38">
        <v>1138773</v>
      </c>
      <c r="P11" s="38">
        <v>979303.26</v>
      </c>
      <c r="Q11" s="36">
        <f t="shared" si="3"/>
        <v>85.99635397045768</v>
      </c>
      <c r="R11" s="39"/>
      <c r="S11" s="39"/>
      <c r="T11" s="36"/>
      <c r="U11" s="38">
        <v>749932</v>
      </c>
      <c r="V11" s="38">
        <v>517076.94</v>
      </c>
      <c r="W11" s="36">
        <f t="shared" si="4"/>
        <v>68.94984345247302</v>
      </c>
      <c r="X11" s="38">
        <v>459203</v>
      </c>
      <c r="Y11" s="38">
        <v>347775.78</v>
      </c>
      <c r="Z11" s="40">
        <f>Y11/X11*100</f>
        <v>75.7346489461088</v>
      </c>
    </row>
    <row r="12" spans="1:26" ht="25.5">
      <c r="A12" s="7"/>
      <c r="B12" s="41" t="s">
        <v>18</v>
      </c>
      <c r="C12" s="32">
        <v>4571416</v>
      </c>
      <c r="D12" s="33">
        <v>5495438.19</v>
      </c>
      <c r="E12" s="42">
        <f t="shared" si="0"/>
        <v>120.21304099211274</v>
      </c>
      <c r="F12" s="35">
        <v>4509961</v>
      </c>
      <c r="G12" s="35">
        <v>3344058.14</v>
      </c>
      <c r="H12" s="43">
        <f t="shared" si="1"/>
        <v>74.14827179215075</v>
      </c>
      <c r="I12" s="37">
        <v>1099805</v>
      </c>
      <c r="J12" s="37">
        <v>902574.94</v>
      </c>
      <c r="K12" s="43">
        <f t="shared" si="2"/>
        <v>82.06681548092615</v>
      </c>
      <c r="L12" s="44"/>
      <c r="M12" s="44"/>
      <c r="N12" s="43"/>
      <c r="O12" s="45">
        <v>1002031</v>
      </c>
      <c r="P12" s="45">
        <v>804408.8</v>
      </c>
      <c r="Q12" s="43">
        <f t="shared" si="3"/>
        <v>80.2778357156615</v>
      </c>
      <c r="R12" s="46"/>
      <c r="S12" s="46"/>
      <c r="T12" s="43"/>
      <c r="U12" s="45">
        <v>907008</v>
      </c>
      <c r="V12" s="45">
        <v>265837.1</v>
      </c>
      <c r="W12" s="43">
        <f t="shared" si="4"/>
        <v>29.309234317668643</v>
      </c>
      <c r="X12" s="45">
        <v>396217</v>
      </c>
      <c r="Y12" s="45">
        <v>305939.93</v>
      </c>
      <c r="Z12" s="47">
        <f>Y12/X12*100</f>
        <v>77.21524568607606</v>
      </c>
    </row>
    <row r="13" spans="1:26" ht="25.5">
      <c r="A13" s="7"/>
      <c r="B13" s="41" t="s">
        <v>19</v>
      </c>
      <c r="C13" s="32">
        <v>10534234</v>
      </c>
      <c r="D13" s="33">
        <v>11214531.39</v>
      </c>
      <c r="E13" s="42">
        <f t="shared" si="0"/>
        <v>106.45796732823669</v>
      </c>
      <c r="F13" s="35">
        <v>9010756</v>
      </c>
      <c r="G13" s="35">
        <v>8674017.489999998</v>
      </c>
      <c r="H13" s="43">
        <f t="shared" si="1"/>
        <v>96.26292721720573</v>
      </c>
      <c r="I13" s="37">
        <v>1981886</v>
      </c>
      <c r="J13" s="37">
        <v>1902418.39</v>
      </c>
      <c r="K13" s="43">
        <f t="shared" si="2"/>
        <v>95.99030368043368</v>
      </c>
      <c r="L13" s="48"/>
      <c r="M13" s="48"/>
      <c r="N13" s="43"/>
      <c r="O13" s="45">
        <v>2103431</v>
      </c>
      <c r="P13" s="45">
        <v>2034257.21</v>
      </c>
      <c r="Q13" s="43">
        <f t="shared" si="3"/>
        <v>96.71138297381754</v>
      </c>
      <c r="R13" s="46"/>
      <c r="S13" s="46"/>
      <c r="T13" s="43"/>
      <c r="U13" s="45">
        <v>4576202</v>
      </c>
      <c r="V13" s="45">
        <v>4415036.93</v>
      </c>
      <c r="W13" s="43">
        <f t="shared" si="4"/>
        <v>96.47819152213997</v>
      </c>
      <c r="X13" s="45"/>
      <c r="Y13" s="45"/>
      <c r="Z13" s="47"/>
    </row>
    <row r="14" spans="1:26" ht="25.5">
      <c r="A14" s="7"/>
      <c r="B14" s="41" t="s">
        <v>20</v>
      </c>
      <c r="C14" s="32">
        <v>5683799</v>
      </c>
      <c r="D14" s="33">
        <v>7196994.17</v>
      </c>
      <c r="E14" s="42">
        <f t="shared" si="0"/>
        <v>126.62295359142715</v>
      </c>
      <c r="F14" s="35">
        <v>6500779</v>
      </c>
      <c r="G14" s="35">
        <v>4779271.67</v>
      </c>
      <c r="H14" s="43">
        <f t="shared" si="1"/>
        <v>73.51844555860151</v>
      </c>
      <c r="I14" s="37">
        <v>1194430</v>
      </c>
      <c r="J14" s="37">
        <v>1034843.14</v>
      </c>
      <c r="K14" s="43">
        <f t="shared" si="2"/>
        <v>86.63907805396717</v>
      </c>
      <c r="L14" s="45">
        <v>371898</v>
      </c>
      <c r="M14" s="45">
        <v>323313.03</v>
      </c>
      <c r="N14" s="43">
        <f>M14/L14*100</f>
        <v>86.93594211316007</v>
      </c>
      <c r="O14" s="45">
        <v>2317278</v>
      </c>
      <c r="P14" s="45">
        <v>1981988.55</v>
      </c>
      <c r="Q14" s="43">
        <f t="shared" si="3"/>
        <v>85.5308922796488</v>
      </c>
      <c r="R14" s="46"/>
      <c r="S14" s="46"/>
      <c r="T14" s="43"/>
      <c r="U14" s="45">
        <v>1027194</v>
      </c>
      <c r="V14" s="45">
        <v>471067.06</v>
      </c>
      <c r="W14" s="43">
        <f t="shared" si="4"/>
        <v>45.859600036604576</v>
      </c>
      <c r="X14" s="45">
        <v>561340</v>
      </c>
      <c r="Y14" s="45">
        <v>400505.13</v>
      </c>
      <c r="Z14" s="47">
        <f>Y14/X14*100</f>
        <v>71.34804752912673</v>
      </c>
    </row>
    <row r="15" spans="1:26" ht="25.5">
      <c r="A15" s="7"/>
      <c r="B15" s="41" t="s">
        <v>21</v>
      </c>
      <c r="C15" s="32">
        <v>1816916</v>
      </c>
      <c r="D15" s="33">
        <v>1728987.9</v>
      </c>
      <c r="E15" s="42">
        <f t="shared" si="0"/>
        <v>95.1605852994855</v>
      </c>
      <c r="F15" s="35">
        <v>1825984</v>
      </c>
      <c r="G15" s="35">
        <v>1570582</v>
      </c>
      <c r="H15" s="43">
        <f t="shared" si="1"/>
        <v>86.01291139462339</v>
      </c>
      <c r="I15" s="37">
        <v>278648</v>
      </c>
      <c r="J15" s="37">
        <v>271086.87</v>
      </c>
      <c r="K15" s="43">
        <f t="shared" si="2"/>
        <v>97.2864940713732</v>
      </c>
      <c r="L15" s="49"/>
      <c r="M15" s="50"/>
      <c r="N15" s="51"/>
      <c r="O15" s="45">
        <v>586665</v>
      </c>
      <c r="P15" s="45">
        <v>394200.87</v>
      </c>
      <c r="Q15" s="43">
        <f t="shared" si="3"/>
        <v>67.19352100432103</v>
      </c>
      <c r="R15" s="46"/>
      <c r="S15" s="46"/>
      <c r="T15" s="43"/>
      <c r="U15" s="45">
        <v>254134</v>
      </c>
      <c r="V15" s="45">
        <v>245034.66</v>
      </c>
      <c r="W15" s="43">
        <f t="shared" si="4"/>
        <v>96.41947161733574</v>
      </c>
      <c r="X15" s="45">
        <v>198868</v>
      </c>
      <c r="Y15" s="45">
        <v>155071.13</v>
      </c>
      <c r="Z15" s="47">
        <f>Y15/X15*100</f>
        <v>77.97691433513688</v>
      </c>
    </row>
    <row r="16" spans="1:26" ht="25.5">
      <c r="A16" s="7"/>
      <c r="B16" s="41" t="s">
        <v>22</v>
      </c>
      <c r="C16" s="32">
        <v>1925087</v>
      </c>
      <c r="D16" s="33">
        <v>2447281.86</v>
      </c>
      <c r="E16" s="42">
        <f t="shared" si="0"/>
        <v>127.12577976995325</v>
      </c>
      <c r="F16" s="35">
        <v>2633367</v>
      </c>
      <c r="G16" s="35">
        <v>2004010.5</v>
      </c>
      <c r="H16" s="43">
        <f t="shared" si="1"/>
        <v>76.1006916240691</v>
      </c>
      <c r="I16" s="37">
        <v>682702</v>
      </c>
      <c r="J16" s="37">
        <v>533866.3</v>
      </c>
      <c r="K16" s="43">
        <f t="shared" si="2"/>
        <v>78.19902387864691</v>
      </c>
      <c r="L16" s="49"/>
      <c r="M16" s="50"/>
      <c r="N16" s="52"/>
      <c r="O16" s="53"/>
      <c r="P16" s="53"/>
      <c r="Q16" s="43"/>
      <c r="R16" s="46"/>
      <c r="S16" s="46"/>
      <c r="T16" s="43"/>
      <c r="U16" s="45">
        <v>904932</v>
      </c>
      <c r="V16" s="45">
        <v>485270.21</v>
      </c>
      <c r="W16" s="43">
        <f t="shared" si="4"/>
        <v>53.62504696485482</v>
      </c>
      <c r="X16" s="45">
        <v>178092</v>
      </c>
      <c r="Y16" s="45">
        <v>126978.25</v>
      </c>
      <c r="Z16" s="47">
        <f>Y16/X16*100</f>
        <v>71.29924421085731</v>
      </c>
    </row>
    <row r="17" spans="1:26" ht="26.25" thickBot="1">
      <c r="A17" s="54"/>
      <c r="B17" s="55" t="s">
        <v>23</v>
      </c>
      <c r="C17" s="32">
        <v>16160785</v>
      </c>
      <c r="D17" s="33">
        <v>18417181.59</v>
      </c>
      <c r="E17" s="56">
        <f t="shared" si="0"/>
        <v>113.96217194894926</v>
      </c>
      <c r="F17" s="35">
        <v>16018798</v>
      </c>
      <c r="G17" s="35">
        <v>11074900.58</v>
      </c>
      <c r="H17" s="57">
        <f t="shared" si="1"/>
        <v>69.13690140795833</v>
      </c>
      <c r="I17" s="58">
        <v>2783323</v>
      </c>
      <c r="J17" s="58">
        <v>1545315.22</v>
      </c>
      <c r="K17" s="57">
        <f t="shared" si="2"/>
        <v>55.52051342945106</v>
      </c>
      <c r="L17" s="59"/>
      <c r="M17" s="60"/>
      <c r="N17" s="61"/>
      <c r="O17" s="62">
        <v>4564185</v>
      </c>
      <c r="P17" s="62">
        <v>3757741.28</v>
      </c>
      <c r="Q17" s="57">
        <f>P17/O17*100</f>
        <v>82.33104661620858</v>
      </c>
      <c r="R17" s="63"/>
      <c r="S17" s="63"/>
      <c r="T17" s="57"/>
      <c r="U17" s="62">
        <v>6688365</v>
      </c>
      <c r="V17" s="62">
        <v>4374715.3</v>
      </c>
      <c r="W17" s="57">
        <f t="shared" si="4"/>
        <v>65.4078433219479</v>
      </c>
      <c r="X17" s="62">
        <v>1349883</v>
      </c>
      <c r="Y17" s="62">
        <v>873879.22</v>
      </c>
      <c r="Z17" s="64">
        <f>Y17/X17*100</f>
        <v>64.73740464914366</v>
      </c>
    </row>
    <row r="18" spans="1:26" ht="26.25" thickBot="1">
      <c r="A18" s="65"/>
      <c r="B18" s="66" t="s">
        <v>24</v>
      </c>
      <c r="C18" s="67">
        <f>SUM(C11:C17)</f>
        <v>44956435</v>
      </c>
      <c r="D18" s="68">
        <f>SUM(D11:D17)</f>
        <v>51414369.20999999</v>
      </c>
      <c r="E18" s="69">
        <f t="shared" si="0"/>
        <v>114.36487170301648</v>
      </c>
      <c r="F18" s="70">
        <f>SUM(F11:F17)</f>
        <v>43803431</v>
      </c>
      <c r="G18" s="70">
        <f>SUM(G11:G17)</f>
        <v>34157304.23</v>
      </c>
      <c r="H18" s="71">
        <f t="shared" si="1"/>
        <v>77.97860452985977</v>
      </c>
      <c r="I18" s="70">
        <f>SUM(I11:I17)</f>
        <v>8939868</v>
      </c>
      <c r="J18" s="70">
        <f>SUM(J11:J17)</f>
        <v>7031832.31</v>
      </c>
      <c r="K18" s="71">
        <f t="shared" si="2"/>
        <v>78.6570037723152</v>
      </c>
      <c r="L18" s="72">
        <f>SUM(L11:L17)</f>
        <v>371898</v>
      </c>
      <c r="M18" s="70">
        <f>SUM(M11:M17)</f>
        <v>323313.03</v>
      </c>
      <c r="N18" s="71">
        <f>M18/L18*100</f>
        <v>86.93594211316007</v>
      </c>
      <c r="O18" s="70">
        <f>SUM(O11:O17)</f>
        <v>11712363</v>
      </c>
      <c r="P18" s="70">
        <f>SUM(P11:P17)</f>
        <v>9951899.97</v>
      </c>
      <c r="Q18" s="71">
        <f>P18/O18*100</f>
        <v>84.9691899918061</v>
      </c>
      <c r="R18" s="73">
        <f>SUM(R11:R17)</f>
        <v>0</v>
      </c>
      <c r="S18" s="73">
        <f>SUM(S11:S17)</f>
        <v>0</v>
      </c>
      <c r="T18" s="71"/>
      <c r="U18" s="70">
        <f>SUM(U11:U17)</f>
        <v>15107767</v>
      </c>
      <c r="V18" s="70">
        <f>SUM(V11:V17)</f>
        <v>10774038.2</v>
      </c>
      <c r="W18" s="71">
        <f t="shared" si="4"/>
        <v>71.31456422381945</v>
      </c>
      <c r="X18" s="70">
        <f>SUM(X11:X17)</f>
        <v>3143603</v>
      </c>
      <c r="Y18" s="70">
        <f>SUM(Y11:Y17)</f>
        <v>2210149.4399999995</v>
      </c>
      <c r="Z18" s="30">
        <f>Y18/X18*100</f>
        <v>70.30625177543092</v>
      </c>
    </row>
    <row r="19" spans="1:26" ht="25.5">
      <c r="A19" s="7"/>
      <c r="B19" s="31" t="s">
        <v>25</v>
      </c>
      <c r="C19" s="74">
        <v>920835</v>
      </c>
      <c r="D19" s="75">
        <v>961644.57</v>
      </c>
      <c r="E19" s="76">
        <f t="shared" si="0"/>
        <v>104.43180048542897</v>
      </c>
      <c r="F19" s="77">
        <v>931643</v>
      </c>
      <c r="G19" s="77">
        <v>920893.95</v>
      </c>
      <c r="H19" s="36">
        <f t="shared" si="1"/>
        <v>98.84622650521713</v>
      </c>
      <c r="I19" s="78">
        <v>431543</v>
      </c>
      <c r="J19" s="78">
        <v>420893.95</v>
      </c>
      <c r="K19" s="36">
        <f t="shared" si="2"/>
        <v>97.53233165640505</v>
      </c>
      <c r="L19" s="79"/>
      <c r="M19" s="80"/>
      <c r="N19" s="81"/>
      <c r="O19" s="82"/>
      <c r="P19" s="82"/>
      <c r="Q19" s="36"/>
      <c r="R19" s="83"/>
      <c r="S19" s="83"/>
      <c r="T19" s="36"/>
      <c r="U19" s="38">
        <v>100</v>
      </c>
      <c r="V19" s="38">
        <v>0</v>
      </c>
      <c r="W19" s="36"/>
      <c r="X19" s="84"/>
      <c r="Y19" s="84"/>
      <c r="Z19" s="40"/>
    </row>
    <row r="20" spans="1:26" ht="25.5">
      <c r="A20" s="7"/>
      <c r="B20" s="41" t="s">
        <v>26</v>
      </c>
      <c r="C20" s="74">
        <v>1758245</v>
      </c>
      <c r="D20" s="75">
        <v>1668379.37</v>
      </c>
      <c r="E20" s="85">
        <f t="shared" si="0"/>
        <v>94.88890171733748</v>
      </c>
      <c r="F20" s="77">
        <v>1779463</v>
      </c>
      <c r="G20" s="77">
        <v>1502615.28</v>
      </c>
      <c r="H20" s="43">
        <f t="shared" si="1"/>
        <v>84.44206370124022</v>
      </c>
      <c r="I20" s="78">
        <v>531324</v>
      </c>
      <c r="J20" s="78">
        <v>493268.99</v>
      </c>
      <c r="K20" s="43">
        <f t="shared" si="2"/>
        <v>92.83770166602675</v>
      </c>
      <c r="L20" s="86"/>
      <c r="M20" s="50"/>
      <c r="N20" s="52"/>
      <c r="O20" s="45">
        <v>845472</v>
      </c>
      <c r="P20" s="45">
        <v>669265.65</v>
      </c>
      <c r="Q20" s="43">
        <f>P20/O20*100</f>
        <v>79.15881897922108</v>
      </c>
      <c r="R20" s="46"/>
      <c r="S20" s="46"/>
      <c r="T20" s="43"/>
      <c r="U20" s="45">
        <v>40500</v>
      </c>
      <c r="V20" s="45">
        <v>38675.34</v>
      </c>
      <c r="W20" s="43">
        <f aca="true" t="shared" si="5" ref="W20:W27">V20/U20*100</f>
        <v>95.49466666666666</v>
      </c>
      <c r="X20" s="45">
        <v>333165</v>
      </c>
      <c r="Y20" s="45">
        <v>276953.14</v>
      </c>
      <c r="Z20" s="47">
        <f aca="true" t="shared" si="6" ref="Z20:Z29">Y20/X20*100</f>
        <v>83.1279216004082</v>
      </c>
    </row>
    <row r="21" spans="1:26" ht="25.5">
      <c r="A21" s="7"/>
      <c r="B21" s="41" t="s">
        <v>27</v>
      </c>
      <c r="C21" s="74">
        <v>571841</v>
      </c>
      <c r="D21" s="75">
        <v>619552.57</v>
      </c>
      <c r="E21" s="85">
        <f t="shared" si="0"/>
        <v>108.34350282683471</v>
      </c>
      <c r="F21" s="77">
        <v>710661</v>
      </c>
      <c r="G21" s="77">
        <v>517887.33</v>
      </c>
      <c r="H21" s="43">
        <f t="shared" si="1"/>
        <v>72.87403276667779</v>
      </c>
      <c r="I21" s="78">
        <v>335000</v>
      </c>
      <c r="J21" s="78">
        <v>292344.61</v>
      </c>
      <c r="K21" s="43">
        <f t="shared" si="2"/>
        <v>87.26704776119402</v>
      </c>
      <c r="L21" s="86"/>
      <c r="M21" s="50"/>
      <c r="N21" s="52"/>
      <c r="O21" s="53"/>
      <c r="P21" s="53"/>
      <c r="Q21" s="43"/>
      <c r="R21" s="46"/>
      <c r="S21" s="46"/>
      <c r="T21" s="43"/>
      <c r="U21" s="45">
        <v>19550</v>
      </c>
      <c r="V21" s="45">
        <v>17581.9</v>
      </c>
      <c r="W21" s="43">
        <f t="shared" si="5"/>
        <v>89.93299232736574</v>
      </c>
      <c r="X21" s="45">
        <v>356111</v>
      </c>
      <c r="Y21" s="45">
        <v>207960.82</v>
      </c>
      <c r="Z21" s="47">
        <f t="shared" si="6"/>
        <v>58.39775238619419</v>
      </c>
    </row>
    <row r="22" spans="1:26" ht="25.5">
      <c r="A22" s="7"/>
      <c r="B22" s="41" t="s">
        <v>28</v>
      </c>
      <c r="C22" s="74">
        <v>1074964</v>
      </c>
      <c r="D22" s="75">
        <v>1320805.93</v>
      </c>
      <c r="E22" s="85">
        <f t="shared" si="0"/>
        <v>122.86978261597596</v>
      </c>
      <c r="F22" s="77">
        <v>1207619</v>
      </c>
      <c r="G22" s="77">
        <v>1038470.44</v>
      </c>
      <c r="H22" s="43">
        <f t="shared" si="1"/>
        <v>85.99321805966947</v>
      </c>
      <c r="I22" s="78">
        <v>551623</v>
      </c>
      <c r="J22" s="78">
        <v>502459.59</v>
      </c>
      <c r="K22" s="43">
        <f t="shared" si="2"/>
        <v>91.08749816450728</v>
      </c>
      <c r="L22" s="86"/>
      <c r="M22" s="50"/>
      <c r="N22" s="52"/>
      <c r="O22" s="45"/>
      <c r="P22" s="45"/>
      <c r="Q22" s="43"/>
      <c r="R22" s="46"/>
      <c r="S22" s="46"/>
      <c r="T22" s="43"/>
      <c r="U22" s="45">
        <v>433609</v>
      </c>
      <c r="V22" s="45">
        <v>356038.06</v>
      </c>
      <c r="W22" s="43">
        <f t="shared" si="5"/>
        <v>82.11039438757038</v>
      </c>
      <c r="X22" s="45">
        <v>198387</v>
      </c>
      <c r="Y22" s="45">
        <v>159252.24</v>
      </c>
      <c r="Z22" s="47">
        <f t="shared" si="6"/>
        <v>80.27352598708585</v>
      </c>
    </row>
    <row r="23" spans="1:26" ht="27.75" customHeight="1">
      <c r="A23" s="7"/>
      <c r="B23" s="41" t="s">
        <v>29</v>
      </c>
      <c r="C23" s="74">
        <v>1175362</v>
      </c>
      <c r="D23" s="75">
        <v>1866702.36</v>
      </c>
      <c r="E23" s="85">
        <f t="shared" si="0"/>
        <v>158.81935607923347</v>
      </c>
      <c r="F23" s="77">
        <v>1441665</v>
      </c>
      <c r="G23" s="77">
        <v>1239720.14</v>
      </c>
      <c r="H23" s="43">
        <f t="shared" si="1"/>
        <v>85.99224785230965</v>
      </c>
      <c r="I23" s="78">
        <v>776640</v>
      </c>
      <c r="J23" s="78">
        <v>647483.18</v>
      </c>
      <c r="K23" s="43">
        <f t="shared" si="2"/>
        <v>83.36979552946025</v>
      </c>
      <c r="L23" s="86"/>
      <c r="M23" s="50"/>
      <c r="N23" s="52"/>
      <c r="O23" s="45"/>
      <c r="P23" s="45"/>
      <c r="Q23" s="43"/>
      <c r="R23" s="46"/>
      <c r="S23" s="46"/>
      <c r="T23" s="43"/>
      <c r="U23" s="45">
        <v>428440</v>
      </c>
      <c r="V23" s="45">
        <v>377585.56</v>
      </c>
      <c r="W23" s="43">
        <f t="shared" si="5"/>
        <v>88.13032396601625</v>
      </c>
      <c r="X23" s="45">
        <v>193585</v>
      </c>
      <c r="Y23" s="45">
        <v>176311.4</v>
      </c>
      <c r="Z23" s="47">
        <f t="shared" si="6"/>
        <v>91.07699460185448</v>
      </c>
    </row>
    <row r="24" spans="1:30" ht="25.5">
      <c r="A24" s="7"/>
      <c r="B24" s="41" t="s">
        <v>30</v>
      </c>
      <c r="C24" s="74">
        <v>1255325</v>
      </c>
      <c r="D24" s="75">
        <v>1535685.19</v>
      </c>
      <c r="E24" s="85">
        <f t="shared" si="0"/>
        <v>122.33367374982573</v>
      </c>
      <c r="F24" s="77">
        <v>1395253</v>
      </c>
      <c r="G24" s="77">
        <v>1336472.72</v>
      </c>
      <c r="H24" s="43">
        <f t="shared" si="1"/>
        <v>95.78712391229404</v>
      </c>
      <c r="I24" s="78">
        <v>514424</v>
      </c>
      <c r="J24" s="78">
        <v>481642.3</v>
      </c>
      <c r="K24" s="43">
        <f t="shared" si="2"/>
        <v>93.62749405159946</v>
      </c>
      <c r="L24" s="86"/>
      <c r="M24" s="50"/>
      <c r="N24" s="52"/>
      <c r="O24" s="53"/>
      <c r="P24" s="53"/>
      <c r="Q24" s="43"/>
      <c r="R24" s="46"/>
      <c r="S24" s="46"/>
      <c r="T24" s="43"/>
      <c r="U24" s="45">
        <v>119538</v>
      </c>
      <c r="V24" s="45">
        <v>115538</v>
      </c>
      <c r="W24" s="43">
        <f t="shared" si="5"/>
        <v>96.65378373404273</v>
      </c>
      <c r="X24" s="45">
        <v>234824</v>
      </c>
      <c r="Y24" s="45">
        <v>213871.66</v>
      </c>
      <c r="Z24" s="47">
        <f t="shared" si="6"/>
        <v>91.0774282015467</v>
      </c>
      <c r="AD24" s="87"/>
    </row>
    <row r="25" spans="1:26" ht="26.25" thickBot="1">
      <c r="A25" s="54"/>
      <c r="B25" s="55" t="s">
        <v>31</v>
      </c>
      <c r="C25" s="74">
        <v>9229850</v>
      </c>
      <c r="D25" s="75">
        <v>11716098.899999999</v>
      </c>
      <c r="E25" s="88">
        <f t="shared" si="0"/>
        <v>126.93704556412075</v>
      </c>
      <c r="F25" s="77">
        <v>11182141</v>
      </c>
      <c r="G25" s="77">
        <v>8240687.710000002</v>
      </c>
      <c r="H25" s="57">
        <f t="shared" si="1"/>
        <v>73.6950795916453</v>
      </c>
      <c r="I25" s="78">
        <v>1696998</v>
      </c>
      <c r="J25" s="78">
        <v>1186394.83</v>
      </c>
      <c r="K25" s="57">
        <f t="shared" si="2"/>
        <v>69.91138646009011</v>
      </c>
      <c r="L25" s="89"/>
      <c r="M25" s="60"/>
      <c r="N25" s="61"/>
      <c r="O25" s="62">
        <v>3388025</v>
      </c>
      <c r="P25" s="62">
        <v>2118274.12</v>
      </c>
      <c r="Q25" s="57">
        <f>P25/O25*100</f>
        <v>62.52238752665639</v>
      </c>
      <c r="R25" s="63"/>
      <c r="S25" s="63"/>
      <c r="T25" s="57"/>
      <c r="U25" s="62">
        <v>5522095</v>
      </c>
      <c r="V25" s="62">
        <v>4462473.69</v>
      </c>
      <c r="W25" s="57">
        <f t="shared" si="5"/>
        <v>80.81124446428393</v>
      </c>
      <c r="X25" s="62">
        <v>160963</v>
      </c>
      <c r="Y25" s="62">
        <v>107628.33</v>
      </c>
      <c r="Z25" s="64">
        <f t="shared" si="6"/>
        <v>66.86526096059343</v>
      </c>
    </row>
    <row r="26" spans="1:26" ht="37.5" customHeight="1" thickBot="1">
      <c r="A26" s="7"/>
      <c r="B26" s="66" t="s">
        <v>32</v>
      </c>
      <c r="C26" s="67">
        <f>SUM(C19:C25)</f>
        <v>15986422</v>
      </c>
      <c r="D26" s="70">
        <f>SUM(D19:D25)</f>
        <v>19688868.89</v>
      </c>
      <c r="E26" s="90">
        <f t="shared" si="0"/>
        <v>123.1599471726694</v>
      </c>
      <c r="F26" s="67">
        <f>SUM(F19:F25)</f>
        <v>18648445</v>
      </c>
      <c r="G26" s="70">
        <f>SUM(G19:G25)</f>
        <v>14796747.57</v>
      </c>
      <c r="H26" s="71">
        <f t="shared" si="1"/>
        <v>79.34574475244452</v>
      </c>
      <c r="I26" s="70">
        <f>SUM(I19:I25)</f>
        <v>4837552</v>
      </c>
      <c r="J26" s="70">
        <f>SUM(J19:J25)</f>
        <v>4024487.4499999997</v>
      </c>
      <c r="K26" s="71">
        <f t="shared" si="2"/>
        <v>83.1926447508988</v>
      </c>
      <c r="L26" s="73">
        <f>SUM(L19:L25)</f>
        <v>0</v>
      </c>
      <c r="M26" s="73">
        <f>SUM(M19:M25)</f>
        <v>0</v>
      </c>
      <c r="N26" s="72">
        <f>SUM(N19:N25)</f>
        <v>0</v>
      </c>
      <c r="O26" s="70">
        <f>SUM(O19:O25)</f>
        <v>4233497</v>
      </c>
      <c r="P26" s="70">
        <f>SUM(P19:P25)</f>
        <v>2787539.77</v>
      </c>
      <c r="Q26" s="71">
        <f>P26/O26*100</f>
        <v>65.84485048648907</v>
      </c>
      <c r="R26" s="73"/>
      <c r="S26" s="73"/>
      <c r="T26" s="71"/>
      <c r="U26" s="70">
        <f>SUM(U19:U25)</f>
        <v>6563832</v>
      </c>
      <c r="V26" s="70">
        <f>SUM(V19:V25)</f>
        <v>5367892.550000001</v>
      </c>
      <c r="W26" s="71">
        <f t="shared" si="5"/>
        <v>81.77985892996654</v>
      </c>
      <c r="X26" s="70">
        <f>SUM(X19:X25)</f>
        <v>1477035</v>
      </c>
      <c r="Y26" s="70">
        <f>SUM(Y19:Y25)</f>
        <v>1141977.59</v>
      </c>
      <c r="Z26" s="30">
        <f t="shared" si="6"/>
        <v>77.31554025463176</v>
      </c>
    </row>
    <row r="27" spans="1:26" ht="22.5" customHeight="1" thickBot="1">
      <c r="A27" s="7"/>
      <c r="B27" s="91" t="s">
        <v>33</v>
      </c>
      <c r="C27" s="67">
        <f>C10+C18+C26</f>
        <v>87801375</v>
      </c>
      <c r="D27" s="70">
        <f>D10+D18+D26</f>
        <v>101234102.22</v>
      </c>
      <c r="E27" s="69">
        <f t="shared" si="0"/>
        <v>115.29899414445389</v>
      </c>
      <c r="F27" s="67">
        <f>F10+F18+F26</f>
        <v>87154181</v>
      </c>
      <c r="G27" s="70">
        <f>G10+G18+G26</f>
        <v>70078174.38</v>
      </c>
      <c r="H27" s="92">
        <f t="shared" si="1"/>
        <v>80.40712858055541</v>
      </c>
      <c r="I27" s="70">
        <f>I10+I18+I26</f>
        <v>18189751</v>
      </c>
      <c r="J27" s="70">
        <f>J10+J18+J26</f>
        <v>14124625.54</v>
      </c>
      <c r="K27" s="92">
        <f t="shared" si="2"/>
        <v>77.65156070580625</v>
      </c>
      <c r="L27" s="70">
        <f>L10+L18+L26</f>
        <v>371898</v>
      </c>
      <c r="M27" s="70">
        <f>M10+M18+M26</f>
        <v>323313.03</v>
      </c>
      <c r="N27" s="93">
        <f>N10+N18+N26</f>
        <v>86.93594211316007</v>
      </c>
      <c r="O27" s="70">
        <f>O10+O18+O26</f>
        <v>24777814</v>
      </c>
      <c r="P27" s="70">
        <f>P10+P18+P26</f>
        <v>20129356.98</v>
      </c>
      <c r="Q27" s="92">
        <f>P27/O27*100</f>
        <v>81.23943855579834</v>
      </c>
      <c r="R27" s="70"/>
      <c r="S27" s="70"/>
      <c r="T27" s="94"/>
      <c r="U27" s="70">
        <f>U10+U18+U26</f>
        <v>32002619</v>
      </c>
      <c r="V27" s="70">
        <f>V10+V18+V26</f>
        <v>25822338.14</v>
      </c>
      <c r="W27" s="92">
        <f t="shared" si="5"/>
        <v>80.68820286239699</v>
      </c>
      <c r="X27" s="70">
        <f>X10+X18+X26</f>
        <v>4620638</v>
      </c>
      <c r="Y27" s="70">
        <f>Y10+Y18+Y26</f>
        <v>3352127.0299999993</v>
      </c>
      <c r="Z27" s="95">
        <f t="shared" si="6"/>
        <v>72.54684374755172</v>
      </c>
    </row>
    <row r="28" spans="1:26" ht="28.5" customHeight="1" thickBot="1">
      <c r="A28" s="96"/>
      <c r="B28" s="97" t="s">
        <v>34</v>
      </c>
      <c r="C28" s="98">
        <v>311742505</v>
      </c>
      <c r="D28" s="99">
        <v>323865077.54</v>
      </c>
      <c r="E28" s="100">
        <f t="shared" si="0"/>
        <v>103.88864923633048</v>
      </c>
      <c r="F28" s="101">
        <v>305831124</v>
      </c>
      <c r="G28" s="102">
        <v>293116404.7700001</v>
      </c>
      <c r="H28" s="92">
        <f t="shared" si="1"/>
        <v>95.84256858369984</v>
      </c>
      <c r="I28" s="103">
        <v>1722650</v>
      </c>
      <c r="J28" s="103">
        <v>1410292.04</v>
      </c>
      <c r="K28" s="92">
        <f t="shared" si="2"/>
        <v>81.86759005021334</v>
      </c>
      <c r="L28" s="104"/>
      <c r="M28" s="105"/>
      <c r="N28" s="106"/>
      <c r="O28" s="104">
        <v>72423967</v>
      </c>
      <c r="P28" s="105">
        <v>66135149.40000001</v>
      </c>
      <c r="Q28" s="92">
        <f>P28/O28*100</f>
        <v>91.31666234190129</v>
      </c>
      <c r="R28" s="104">
        <v>45202045</v>
      </c>
      <c r="S28" s="105">
        <v>42432401.75</v>
      </c>
      <c r="T28" s="92">
        <f>S28/R28*100</f>
        <v>93.87274790333048</v>
      </c>
      <c r="U28" s="104"/>
      <c r="V28" s="105"/>
      <c r="W28" s="92"/>
      <c r="X28" s="104">
        <v>9118672</v>
      </c>
      <c r="Y28" s="105">
        <v>8286959.96</v>
      </c>
      <c r="Z28" s="95">
        <f t="shared" si="6"/>
        <v>90.8790222962291</v>
      </c>
    </row>
    <row r="29" spans="1:26" ht="24.75" customHeight="1" thickBot="1">
      <c r="A29" s="54"/>
      <c r="B29" s="107" t="s">
        <v>35</v>
      </c>
      <c r="C29" s="108">
        <f>C27+C28</f>
        <v>399543880</v>
      </c>
      <c r="D29" s="109">
        <f>D27+D28</f>
        <v>425099179.76</v>
      </c>
      <c r="E29" s="69">
        <f t="shared" si="0"/>
        <v>106.3961184338501</v>
      </c>
      <c r="F29" s="108">
        <f>F27+F28</f>
        <v>392985305</v>
      </c>
      <c r="G29" s="109">
        <f>G27+G28</f>
        <v>363194579.1500001</v>
      </c>
      <c r="H29" s="71">
        <f t="shared" si="1"/>
        <v>92.41937918009431</v>
      </c>
      <c r="I29" s="108">
        <f>I27+I28</f>
        <v>19912401</v>
      </c>
      <c r="J29" s="108">
        <f>J27+J28</f>
        <v>15534917.579999998</v>
      </c>
      <c r="K29" s="71">
        <f t="shared" si="2"/>
        <v>78.0162953729186</v>
      </c>
      <c r="L29" s="109">
        <f>L27+L28</f>
        <v>371898</v>
      </c>
      <c r="M29" s="109">
        <f>M27+M28</f>
        <v>323313.03</v>
      </c>
      <c r="N29" s="23">
        <f>N27+N28</f>
        <v>86.93594211316007</v>
      </c>
      <c r="O29" s="109">
        <f>O27+O28</f>
        <v>97201781</v>
      </c>
      <c r="P29" s="109">
        <f>P27+P28</f>
        <v>86264506.38000001</v>
      </c>
      <c r="Q29" s="71">
        <f>P29/O29*100</f>
        <v>88.7478660293272</v>
      </c>
      <c r="R29" s="109">
        <f>R27+R28</f>
        <v>45202045</v>
      </c>
      <c r="S29" s="109">
        <f>S27+S28</f>
        <v>42432401.75</v>
      </c>
      <c r="T29" s="71">
        <f>S29/R29*100</f>
        <v>93.87274790333048</v>
      </c>
      <c r="U29" s="109">
        <f>U27+U28</f>
        <v>32002619</v>
      </c>
      <c r="V29" s="109">
        <f>V27+V28</f>
        <v>25822338.14</v>
      </c>
      <c r="W29" s="71">
        <f>V29/U29*100</f>
        <v>80.68820286239699</v>
      </c>
      <c r="X29" s="109">
        <f>X27+X28</f>
        <v>13739310</v>
      </c>
      <c r="Y29" s="109">
        <f>Y27+Y28</f>
        <v>11639086.989999998</v>
      </c>
      <c r="Z29" s="30">
        <f t="shared" si="6"/>
        <v>84.71376648463422</v>
      </c>
    </row>
    <row r="30" spans="9:25" ht="12.75">
      <c r="I30" s="110"/>
      <c r="J30" s="111"/>
      <c r="K30" s="110"/>
      <c r="L30" s="110"/>
      <c r="M30" s="110"/>
      <c r="N30" s="110"/>
      <c r="O30" s="110"/>
      <c r="P30" s="111"/>
      <c r="Q30" s="110"/>
      <c r="R30" s="110"/>
      <c r="S30" s="111"/>
      <c r="T30" s="110"/>
      <c r="U30" s="110"/>
      <c r="V30" s="110"/>
      <c r="W30" s="110"/>
      <c r="X30" s="110"/>
      <c r="Y30" s="111"/>
    </row>
    <row r="31" spans="2:8" ht="12.75">
      <c r="B31" s="112"/>
      <c r="C31" s="112"/>
      <c r="D31" s="112"/>
      <c r="F31" s="1"/>
      <c r="G31" s="1"/>
      <c r="H31" s="1"/>
    </row>
    <row r="32" spans="6:8" ht="12.75">
      <c r="F32" s="1"/>
      <c r="G32" s="113"/>
      <c r="H32" s="1"/>
    </row>
    <row r="33" spans="6:8" ht="12.75">
      <c r="F33" s="1"/>
      <c r="G33" s="1"/>
      <c r="H33" s="1"/>
    </row>
    <row r="37" spans="6:7" ht="12.75">
      <c r="F37" s="111"/>
      <c r="G37" s="111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dcterms:created xsi:type="dcterms:W3CDTF">2016-10-03T11:07:30Z</dcterms:created>
  <dcterms:modified xsi:type="dcterms:W3CDTF">2016-10-10T05:42:25Z</dcterms:modified>
  <cp:category/>
  <cp:version/>
  <cp:contentType/>
  <cp:contentStatus/>
</cp:coreProperties>
</file>