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<sst xmlns="http://schemas.openxmlformats.org/spreadsheetml/2006/main" count="55" uniqueCount="36">
  <si>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29.04.2016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</si>
  <si>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</si>
  <si>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</si>
  <si>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</si>
  <si>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</si>
  <si>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</si>
  <si>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</si>
  <si>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</si>
  <si>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</si>
  <si>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</si>
  <si>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</si>
  <si>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січень-квітень</t>
  </si>
  <si>
    <t>виконання по доходах за січень-квітень</t>
  </si>
  <si>
    <t>%</t>
  </si>
  <si>
    <t>затерджено з урахуванням змін на 
січень-квітень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</si>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</sst>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3" fontId="4" fillId="0" borderId="24" xfId="333" applyNumberForma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5" xfId="336" applyFont="1" applyBorder="1" applyAlignment="1">
      <alignment vertical="center"/>
      <protection/>
    </xf>
    <xf numFmtId="1" fontId="9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9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9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61" width="9.140625" style="3" customWidth="1"/>
    <col min="62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>
        <v>42494</v>
      </c>
      <c r="C2" s="5"/>
      <c r="D2" s="5"/>
    </row>
    <row r="5" spans="2:26" ht="18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1</v>
      </c>
      <c r="D7" s="11"/>
      <c r="E7" s="12"/>
      <c r="F7" s="13" t="s">
        <v>2</v>
      </c>
      <c r="G7" s="14"/>
      <c r="H7" s="15"/>
      <c r="I7" s="16" t="s">
        <v>3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4</v>
      </c>
      <c r="C8" s="21"/>
      <c r="D8" s="21"/>
      <c r="E8" s="22"/>
      <c r="F8" s="23"/>
      <c r="G8" s="24"/>
      <c r="H8" s="25"/>
      <c r="I8" s="16" t="s">
        <v>5</v>
      </c>
      <c r="J8" s="17"/>
      <c r="K8" s="18"/>
      <c r="L8" s="16" t="s">
        <v>6</v>
      </c>
      <c r="M8" s="17"/>
      <c r="N8" s="18"/>
      <c r="O8" s="26" t="s">
        <v>7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9"/>
      <c r="B9" s="30"/>
      <c r="C9" s="31" t="s">
        <v>11</v>
      </c>
      <c r="D9" s="32" t="s">
        <v>12</v>
      </c>
      <c r="E9" s="33" t="s">
        <v>13</v>
      </c>
      <c r="F9" s="34" t="s">
        <v>14</v>
      </c>
      <c r="G9" s="32" t="s">
        <v>15</v>
      </c>
      <c r="H9" s="35" t="s">
        <v>13</v>
      </c>
      <c r="I9" s="34" t="s">
        <v>14</v>
      </c>
      <c r="J9" s="32" t="s">
        <v>15</v>
      </c>
      <c r="K9" s="36" t="s">
        <v>13</v>
      </c>
      <c r="L9" s="34" t="s">
        <v>14</v>
      </c>
      <c r="M9" s="32" t="s">
        <v>15</v>
      </c>
      <c r="N9" s="36" t="s">
        <v>13</v>
      </c>
      <c r="O9" s="34" t="s">
        <v>14</v>
      </c>
      <c r="P9" s="32" t="s">
        <v>15</v>
      </c>
      <c r="Q9" s="36" t="s">
        <v>13</v>
      </c>
      <c r="R9" s="34" t="s">
        <v>14</v>
      </c>
      <c r="S9" s="32" t="s">
        <v>15</v>
      </c>
      <c r="T9" s="36" t="s">
        <v>13</v>
      </c>
      <c r="U9" s="34" t="s">
        <v>14</v>
      </c>
      <c r="V9" s="32" t="s">
        <v>15</v>
      </c>
      <c r="W9" s="36" t="s">
        <v>13</v>
      </c>
      <c r="X9" s="34" t="s">
        <v>14</v>
      </c>
      <c r="Y9" s="32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8863774</v>
      </c>
      <c r="D10" s="41">
        <v>12989201.49</v>
      </c>
      <c r="E10" s="42">
        <f aca="true" t="shared" si="0" ref="E10:E29">D10/C10*100</f>
        <v>146.5425617801176</v>
      </c>
      <c r="F10" s="43">
        <v>9531060</v>
      </c>
      <c r="G10" s="43">
        <v>7557426.100000001</v>
      </c>
      <c r="H10" s="44">
        <f aca="true" t="shared" si="1" ref="H10:H29">G10/F10*100</f>
        <v>79.29260858708265</v>
      </c>
      <c r="I10" s="45">
        <v>1486328</v>
      </c>
      <c r="J10" s="45">
        <v>1176782.44</v>
      </c>
      <c r="K10" s="46">
        <f aca="true" t="shared" si="2" ref="K10:K29">J10/I10*100</f>
        <v>79.17380551264593</v>
      </c>
      <c r="L10" s="47"/>
      <c r="M10" s="48"/>
      <c r="N10" s="49"/>
      <c r="O10" s="50">
        <v>4049112</v>
      </c>
      <c r="P10" s="50">
        <v>3066387.5</v>
      </c>
      <c r="Q10" s="51">
        <f aca="true" t="shared" si="3" ref="Q10:Q15">P10/O10*100</f>
        <v>75.72987608147169</v>
      </c>
      <c r="R10" s="52"/>
      <c r="S10" s="52"/>
      <c r="T10" s="46"/>
      <c r="U10" s="50">
        <v>3628620</v>
      </c>
      <c r="V10" s="50">
        <v>3055515.88</v>
      </c>
      <c r="W10" s="46">
        <f aca="true" t="shared" si="4" ref="W10:W18">V10/U10*100</f>
        <v>84.20600338420667</v>
      </c>
      <c r="X10" s="50"/>
      <c r="Y10" s="50"/>
      <c r="Z10" s="53"/>
    </row>
    <row r="11" spans="1:26" ht="39.75" customHeight="1">
      <c r="A11" s="19"/>
      <c r="B11" s="54" t="s">
        <v>17</v>
      </c>
      <c r="C11" s="55">
        <v>1756634</v>
      </c>
      <c r="D11" s="56">
        <v>2000980.9</v>
      </c>
      <c r="E11" s="57">
        <f t="shared" si="0"/>
        <v>113.90994936907745</v>
      </c>
      <c r="F11" s="58">
        <v>1705142</v>
      </c>
      <c r="G11" s="58">
        <v>957054.77</v>
      </c>
      <c r="H11" s="59">
        <f t="shared" si="1"/>
        <v>56.127570020561336</v>
      </c>
      <c r="I11" s="60">
        <v>381680</v>
      </c>
      <c r="J11" s="60">
        <v>322452.87</v>
      </c>
      <c r="K11" s="59">
        <f t="shared" si="2"/>
        <v>84.48251676797317</v>
      </c>
      <c r="L11" s="61"/>
      <c r="M11" s="61"/>
      <c r="N11" s="59"/>
      <c r="O11" s="61">
        <v>537370</v>
      </c>
      <c r="P11" s="61">
        <v>462441.58</v>
      </c>
      <c r="Q11" s="59">
        <f t="shared" si="3"/>
        <v>86.05645644527979</v>
      </c>
      <c r="R11" s="62"/>
      <c r="S11" s="62"/>
      <c r="T11" s="59"/>
      <c r="U11" s="61">
        <v>570042</v>
      </c>
      <c r="V11" s="61">
        <v>7800.02</v>
      </c>
      <c r="W11" s="59">
        <f t="shared" si="4"/>
        <v>1.3683237375491633</v>
      </c>
      <c r="X11" s="61">
        <v>211050</v>
      </c>
      <c r="Y11" s="61">
        <v>164360.3</v>
      </c>
      <c r="Z11" s="63">
        <f>Y11/X11*100</f>
        <v>77.87742241175076</v>
      </c>
    </row>
    <row r="12" spans="1:26" ht="25.5">
      <c r="A12" s="19"/>
      <c r="B12" s="64" t="s">
        <v>18</v>
      </c>
      <c r="C12" s="55">
        <v>2020261</v>
      </c>
      <c r="D12" s="56">
        <v>2025629.93</v>
      </c>
      <c r="E12" s="65">
        <f t="shared" si="0"/>
        <v>100.26575427630391</v>
      </c>
      <c r="F12" s="58">
        <v>2395155</v>
      </c>
      <c r="G12" s="58">
        <v>963240.88</v>
      </c>
      <c r="H12" s="66">
        <f t="shared" si="1"/>
        <v>40.21622316718542</v>
      </c>
      <c r="I12" s="60">
        <v>610797</v>
      </c>
      <c r="J12" s="60">
        <v>370688.53</v>
      </c>
      <c r="K12" s="66">
        <f t="shared" si="2"/>
        <v>60.68931740005272</v>
      </c>
      <c r="L12" s="67"/>
      <c r="M12" s="67"/>
      <c r="N12" s="66"/>
      <c r="O12" s="68">
        <v>440136</v>
      </c>
      <c r="P12" s="68">
        <v>374564.31</v>
      </c>
      <c r="Q12" s="66">
        <f t="shared" si="3"/>
        <v>85.10194803424396</v>
      </c>
      <c r="R12" s="69"/>
      <c r="S12" s="69"/>
      <c r="T12" s="66"/>
      <c r="U12" s="68">
        <v>70428</v>
      </c>
      <c r="V12" s="68">
        <v>56939.56</v>
      </c>
      <c r="W12" s="66">
        <f t="shared" si="4"/>
        <v>80.84790140285114</v>
      </c>
      <c r="X12" s="68">
        <v>209894</v>
      </c>
      <c r="Y12" s="68">
        <v>134382.51</v>
      </c>
      <c r="Z12" s="70">
        <f>Y12/X12*100</f>
        <v>64.02398829885561</v>
      </c>
    </row>
    <row r="13" spans="1:26" ht="25.5">
      <c r="A13" s="19"/>
      <c r="B13" s="64" t="s">
        <v>19</v>
      </c>
      <c r="C13" s="55">
        <v>2975644</v>
      </c>
      <c r="D13" s="56">
        <v>4379667.4</v>
      </c>
      <c r="E13" s="65">
        <f t="shared" si="0"/>
        <v>147.18384994979237</v>
      </c>
      <c r="F13" s="58">
        <v>3889606</v>
      </c>
      <c r="G13" s="58">
        <v>3716211.13</v>
      </c>
      <c r="H13" s="66">
        <f t="shared" si="1"/>
        <v>95.54209680877703</v>
      </c>
      <c r="I13" s="60">
        <v>884710</v>
      </c>
      <c r="J13" s="60">
        <v>860160.86</v>
      </c>
      <c r="K13" s="66">
        <f t="shared" si="2"/>
        <v>97.22517661154502</v>
      </c>
      <c r="L13" s="71"/>
      <c r="M13" s="71"/>
      <c r="N13" s="66"/>
      <c r="O13" s="68">
        <v>985065</v>
      </c>
      <c r="P13" s="68">
        <v>917672.57</v>
      </c>
      <c r="Q13" s="66">
        <f t="shared" si="3"/>
        <v>93.15858039824782</v>
      </c>
      <c r="R13" s="69"/>
      <c r="S13" s="69"/>
      <c r="T13" s="66"/>
      <c r="U13" s="68">
        <v>1898316</v>
      </c>
      <c r="V13" s="68">
        <v>1822114.4</v>
      </c>
      <c r="W13" s="66">
        <f t="shared" si="4"/>
        <v>95.98583165289656</v>
      </c>
      <c r="X13" s="68"/>
      <c r="Y13" s="68"/>
      <c r="Z13" s="70"/>
    </row>
    <row r="14" spans="1:26" ht="25.5">
      <c r="A14" s="19"/>
      <c r="B14" s="64" t="s">
        <v>20</v>
      </c>
      <c r="C14" s="55">
        <v>2485547</v>
      </c>
      <c r="D14" s="56">
        <v>2986550.06</v>
      </c>
      <c r="E14" s="65">
        <f t="shared" si="0"/>
        <v>120.15665203675489</v>
      </c>
      <c r="F14" s="58">
        <v>3099784</v>
      </c>
      <c r="G14" s="58">
        <v>1926163.87</v>
      </c>
      <c r="H14" s="66">
        <f t="shared" si="1"/>
        <v>62.13864804773495</v>
      </c>
      <c r="I14" s="60">
        <v>501441</v>
      </c>
      <c r="J14" s="60">
        <v>424667.16</v>
      </c>
      <c r="K14" s="66">
        <f t="shared" si="2"/>
        <v>84.6893572723411</v>
      </c>
      <c r="L14" s="68">
        <v>170635</v>
      </c>
      <c r="M14" s="68">
        <v>129213.88</v>
      </c>
      <c r="N14" s="66">
        <f>M14/L14*100</f>
        <v>75.7253084068333</v>
      </c>
      <c r="O14" s="68">
        <v>1166870</v>
      </c>
      <c r="P14" s="68">
        <v>954019.07</v>
      </c>
      <c r="Q14" s="66">
        <f t="shared" si="3"/>
        <v>81.75881374960363</v>
      </c>
      <c r="R14" s="69"/>
      <c r="S14" s="69"/>
      <c r="T14" s="66"/>
      <c r="U14" s="68">
        <v>437868</v>
      </c>
      <c r="V14" s="68">
        <v>204400.84</v>
      </c>
      <c r="W14" s="66">
        <f t="shared" si="4"/>
        <v>46.68092667196507</v>
      </c>
      <c r="X14" s="68">
        <v>311214</v>
      </c>
      <c r="Y14" s="68">
        <v>207649.29</v>
      </c>
      <c r="Z14" s="70">
        <f>Y14/X14*100</f>
        <v>66.72234860899574</v>
      </c>
    </row>
    <row r="15" spans="1:26" ht="25.5">
      <c r="A15" s="19"/>
      <c r="B15" s="64" t="s">
        <v>21</v>
      </c>
      <c r="C15" s="55">
        <v>901490</v>
      </c>
      <c r="D15" s="56">
        <v>412620.75</v>
      </c>
      <c r="E15" s="65">
        <f t="shared" si="0"/>
        <v>45.77097361035619</v>
      </c>
      <c r="F15" s="58">
        <v>917467</v>
      </c>
      <c r="G15" s="58">
        <v>371287.61</v>
      </c>
      <c r="H15" s="66">
        <f t="shared" si="1"/>
        <v>40.46876999390714</v>
      </c>
      <c r="I15" s="60">
        <v>117435</v>
      </c>
      <c r="J15" s="60">
        <v>113698.74</v>
      </c>
      <c r="K15" s="66">
        <f t="shared" si="2"/>
        <v>96.81844424575297</v>
      </c>
      <c r="L15" s="72"/>
      <c r="M15" s="73"/>
      <c r="N15" s="74"/>
      <c r="O15" s="68">
        <v>191197</v>
      </c>
      <c r="P15" s="68">
        <v>165578.92</v>
      </c>
      <c r="Q15" s="66">
        <f t="shared" si="3"/>
        <v>86.60121236211866</v>
      </c>
      <c r="R15" s="69"/>
      <c r="S15" s="69"/>
      <c r="T15" s="66"/>
      <c r="U15" s="68">
        <v>13400</v>
      </c>
      <c r="V15" s="68">
        <v>12442.55</v>
      </c>
      <c r="W15" s="66">
        <f t="shared" si="4"/>
        <v>92.85485074626865</v>
      </c>
      <c r="X15" s="68">
        <v>93407</v>
      </c>
      <c r="Y15" s="68">
        <v>79567.4</v>
      </c>
      <c r="Z15" s="70">
        <f>Y15/X15*100</f>
        <v>85.18355155395206</v>
      </c>
    </row>
    <row r="16" spans="1:26" ht="25.5">
      <c r="A16" s="19"/>
      <c r="B16" s="64" t="s">
        <v>22</v>
      </c>
      <c r="C16" s="55">
        <v>544483</v>
      </c>
      <c r="D16" s="56">
        <v>763838.52</v>
      </c>
      <c r="E16" s="65">
        <f t="shared" si="0"/>
        <v>140.28693641491103</v>
      </c>
      <c r="F16" s="58">
        <v>894263</v>
      </c>
      <c r="G16" s="58">
        <v>399948.92</v>
      </c>
      <c r="H16" s="66">
        <f t="shared" si="1"/>
        <v>44.72385864113801</v>
      </c>
      <c r="I16" s="60">
        <v>273312</v>
      </c>
      <c r="J16" s="60">
        <v>238805.58</v>
      </c>
      <c r="K16" s="66">
        <f t="shared" si="2"/>
        <v>87.37471461187214</v>
      </c>
      <c r="L16" s="72"/>
      <c r="M16" s="73"/>
      <c r="N16" s="75"/>
      <c r="O16" s="76"/>
      <c r="P16" s="76"/>
      <c r="Q16" s="66"/>
      <c r="R16" s="69"/>
      <c r="S16" s="69"/>
      <c r="T16" s="66"/>
      <c r="U16" s="68">
        <v>226982</v>
      </c>
      <c r="V16" s="68">
        <v>96728.86</v>
      </c>
      <c r="W16" s="66">
        <f t="shared" si="4"/>
        <v>42.61521177890758</v>
      </c>
      <c r="X16" s="68">
        <v>79152</v>
      </c>
      <c r="Y16" s="68">
        <v>52329.07</v>
      </c>
      <c r="Z16" s="70">
        <f>Y16/X16*100</f>
        <v>66.1121260359814</v>
      </c>
    </row>
    <row r="17" spans="1:26" ht="26.25" thickBot="1">
      <c r="A17" s="77"/>
      <c r="B17" s="78" t="s">
        <v>23</v>
      </c>
      <c r="C17" s="55">
        <v>6522308</v>
      </c>
      <c r="D17" s="56">
        <v>8230684.66</v>
      </c>
      <c r="E17" s="79">
        <f t="shared" si="0"/>
        <v>126.19282407393212</v>
      </c>
      <c r="F17" s="58">
        <v>7545424</v>
      </c>
      <c r="G17" s="58">
        <v>3654579.22</v>
      </c>
      <c r="H17" s="80">
        <f t="shared" si="1"/>
        <v>48.43437850543588</v>
      </c>
      <c r="I17" s="81">
        <v>1303929</v>
      </c>
      <c r="J17" s="81">
        <v>638732.69</v>
      </c>
      <c r="K17" s="80">
        <f t="shared" si="2"/>
        <v>48.985235392417835</v>
      </c>
      <c r="L17" s="82"/>
      <c r="M17" s="83"/>
      <c r="N17" s="84"/>
      <c r="O17" s="85">
        <v>2422633</v>
      </c>
      <c r="P17" s="85">
        <v>1759125.32</v>
      </c>
      <c r="Q17" s="80">
        <f>P17/O17*100</f>
        <v>72.61212573262232</v>
      </c>
      <c r="R17" s="86"/>
      <c r="S17" s="86"/>
      <c r="T17" s="80"/>
      <c r="U17" s="85">
        <v>2609725</v>
      </c>
      <c r="V17" s="85">
        <v>608798.02</v>
      </c>
      <c r="W17" s="80">
        <f t="shared" si="4"/>
        <v>23.328052572589066</v>
      </c>
      <c r="X17" s="85">
        <v>711894</v>
      </c>
      <c r="Y17" s="85">
        <v>413351.88</v>
      </c>
      <c r="Z17" s="87">
        <f>Y17/X17*100</f>
        <v>58.063683638294464</v>
      </c>
    </row>
    <row r="18" spans="1:26" ht="26.25" thickBot="1">
      <c r="A18" s="88"/>
      <c r="B18" s="89" t="s">
        <v>24</v>
      </c>
      <c r="C18" s="90">
        <f>SUM(C11:C17)</f>
        <v>17206367</v>
      </c>
      <c r="D18" s="91">
        <f>SUM(D11:D17)</f>
        <v>20799972.22</v>
      </c>
      <c r="E18" s="92">
        <f t="shared" si="0"/>
        <v>120.88532239257712</v>
      </c>
      <c r="F18" s="93">
        <f>SUM(F11:F17)</f>
        <v>20446841</v>
      </c>
      <c r="G18" s="93">
        <f>SUM(G11:G17)</f>
        <v>11988486.4</v>
      </c>
      <c r="H18" s="94">
        <f t="shared" si="1"/>
        <v>58.632462589208764</v>
      </c>
      <c r="I18" s="93">
        <f>SUM(I11:I17)</f>
        <v>4073304</v>
      </c>
      <c r="J18" s="93">
        <f>SUM(J11:J17)</f>
        <v>2969206.4299999997</v>
      </c>
      <c r="K18" s="94">
        <f t="shared" si="2"/>
        <v>72.89429981165166</v>
      </c>
      <c r="L18" s="95">
        <f>SUM(L11:L17)</f>
        <v>170635</v>
      </c>
      <c r="M18" s="93">
        <f>SUM(M11:M17)</f>
        <v>129213.88</v>
      </c>
      <c r="N18" s="94">
        <f>M18/L18*100</f>
        <v>75.7253084068333</v>
      </c>
      <c r="O18" s="93">
        <f>SUM(O11:O17)</f>
        <v>5743271</v>
      </c>
      <c r="P18" s="93">
        <f>SUM(P11:P17)</f>
        <v>4633401.77</v>
      </c>
      <c r="Q18" s="94">
        <f>P18/O18*100</f>
        <v>80.67531150802391</v>
      </c>
      <c r="R18" s="96">
        <f>SUM(R11:R17)</f>
        <v>0</v>
      </c>
      <c r="S18" s="96">
        <f>SUM(S11:S17)</f>
        <v>0</v>
      </c>
      <c r="T18" s="94"/>
      <c r="U18" s="93">
        <f>SUM(U11:U17)</f>
        <v>5826761</v>
      </c>
      <c r="V18" s="93">
        <f>SUM(V11:V17)</f>
        <v>2809224.25</v>
      </c>
      <c r="W18" s="94">
        <f t="shared" si="4"/>
        <v>48.212450278980036</v>
      </c>
      <c r="X18" s="93">
        <f>SUM(X11:X17)</f>
        <v>1616611</v>
      </c>
      <c r="Y18" s="93">
        <f>SUM(Y11:Y17)</f>
        <v>1051640.45</v>
      </c>
      <c r="Z18" s="53">
        <f>Y18/X18*100</f>
        <v>65.05216468278392</v>
      </c>
    </row>
    <row r="19" spans="1:26" ht="25.5">
      <c r="A19" s="19"/>
      <c r="B19" s="54" t="s">
        <v>25</v>
      </c>
      <c r="C19" s="97">
        <v>622316</v>
      </c>
      <c r="D19" s="98">
        <v>165231.72</v>
      </c>
      <c r="E19" s="99">
        <f t="shared" si="0"/>
        <v>26.551096227639974</v>
      </c>
      <c r="F19" s="100">
        <v>667955</v>
      </c>
      <c r="G19" s="100">
        <v>165660.53</v>
      </c>
      <c r="H19" s="59">
        <f t="shared" si="1"/>
        <v>24.801151275160752</v>
      </c>
      <c r="I19" s="101">
        <v>167855</v>
      </c>
      <c r="J19" s="101">
        <v>165660.53</v>
      </c>
      <c r="K19" s="59">
        <f t="shared" si="2"/>
        <v>98.69263948050401</v>
      </c>
      <c r="L19" s="102"/>
      <c r="M19" s="103"/>
      <c r="N19" s="104"/>
      <c r="O19" s="105"/>
      <c r="P19" s="105"/>
      <c r="Q19" s="59"/>
      <c r="R19" s="106"/>
      <c r="S19" s="106"/>
      <c r="T19" s="59"/>
      <c r="U19" s="61">
        <v>100</v>
      </c>
      <c r="V19" s="61">
        <v>0</v>
      </c>
      <c r="W19" s="59"/>
      <c r="X19" s="107"/>
      <c r="Y19" s="107"/>
      <c r="Z19" s="63"/>
    </row>
    <row r="20" spans="1:26" ht="25.5">
      <c r="A20" s="19"/>
      <c r="B20" s="64" t="s">
        <v>26</v>
      </c>
      <c r="C20" s="97">
        <v>705880</v>
      </c>
      <c r="D20" s="98">
        <v>823592.3</v>
      </c>
      <c r="E20" s="108">
        <f t="shared" si="0"/>
        <v>116.67596475321585</v>
      </c>
      <c r="F20" s="100">
        <v>773875</v>
      </c>
      <c r="G20" s="100">
        <v>600808.22</v>
      </c>
      <c r="H20" s="66">
        <f t="shared" si="1"/>
        <v>77.63633920206752</v>
      </c>
      <c r="I20" s="101">
        <v>223740</v>
      </c>
      <c r="J20" s="101">
        <v>189318.84</v>
      </c>
      <c r="K20" s="66">
        <f t="shared" si="2"/>
        <v>84.61555376776616</v>
      </c>
      <c r="L20" s="109"/>
      <c r="M20" s="73"/>
      <c r="N20" s="75"/>
      <c r="O20" s="68">
        <v>291115</v>
      </c>
      <c r="P20" s="68">
        <v>262982.59</v>
      </c>
      <c r="Q20" s="66">
        <f>P20/O20*100</f>
        <v>90.33632413307457</v>
      </c>
      <c r="R20" s="69"/>
      <c r="S20" s="69"/>
      <c r="T20" s="66"/>
      <c r="U20" s="68">
        <v>13000</v>
      </c>
      <c r="V20" s="68">
        <v>10965.62</v>
      </c>
      <c r="W20" s="66">
        <f aca="true" t="shared" si="5" ref="W20:W27">V20/U20*100</f>
        <v>84.35092307692308</v>
      </c>
      <c r="X20" s="68">
        <v>176680</v>
      </c>
      <c r="Y20" s="68">
        <v>128639.27</v>
      </c>
      <c r="Z20" s="70">
        <f aca="true" t="shared" si="6" ref="Z20:Z29">Y20/X20*100</f>
        <v>72.80918609916233</v>
      </c>
    </row>
    <row r="21" spans="1:26" ht="25.5">
      <c r="A21" s="19"/>
      <c r="B21" s="64" t="s">
        <v>27</v>
      </c>
      <c r="C21" s="97">
        <v>300413</v>
      </c>
      <c r="D21" s="98">
        <v>306537.16</v>
      </c>
      <c r="E21" s="108">
        <f t="shared" si="0"/>
        <v>102.03858022122876</v>
      </c>
      <c r="F21" s="100">
        <v>340833</v>
      </c>
      <c r="G21" s="100">
        <v>239771.47</v>
      </c>
      <c r="H21" s="66">
        <f t="shared" si="1"/>
        <v>70.34866635566391</v>
      </c>
      <c r="I21" s="101">
        <v>133350</v>
      </c>
      <c r="J21" s="101">
        <v>122192.43</v>
      </c>
      <c r="K21" s="66">
        <f t="shared" si="2"/>
        <v>91.63286839145105</v>
      </c>
      <c r="L21" s="109"/>
      <c r="M21" s="73"/>
      <c r="N21" s="75"/>
      <c r="O21" s="76"/>
      <c r="P21" s="76"/>
      <c r="Q21" s="66"/>
      <c r="R21" s="69"/>
      <c r="S21" s="69"/>
      <c r="T21" s="66"/>
      <c r="U21" s="68">
        <v>11050</v>
      </c>
      <c r="V21" s="68">
        <v>5050</v>
      </c>
      <c r="W21" s="66">
        <f t="shared" si="5"/>
        <v>45.70135746606335</v>
      </c>
      <c r="X21" s="68">
        <v>196433</v>
      </c>
      <c r="Y21" s="68">
        <v>112529.04</v>
      </c>
      <c r="Z21" s="70">
        <f t="shared" si="6"/>
        <v>57.286219728864296</v>
      </c>
    </row>
    <row r="22" spans="1:26" ht="25.5">
      <c r="A22" s="19"/>
      <c r="B22" s="64" t="s">
        <v>28</v>
      </c>
      <c r="C22" s="97">
        <v>406072</v>
      </c>
      <c r="D22" s="98">
        <v>430007.8</v>
      </c>
      <c r="E22" s="108">
        <f t="shared" si="0"/>
        <v>105.89447191631041</v>
      </c>
      <c r="F22" s="100">
        <v>406072</v>
      </c>
      <c r="G22" s="100">
        <v>283206.83</v>
      </c>
      <c r="H22" s="66">
        <f t="shared" si="1"/>
        <v>69.7430086290116</v>
      </c>
      <c r="I22" s="101">
        <v>246450</v>
      </c>
      <c r="J22" s="101">
        <v>194691.16</v>
      </c>
      <c r="K22" s="66">
        <f t="shared" si="2"/>
        <v>78.99823899371069</v>
      </c>
      <c r="L22" s="109"/>
      <c r="M22" s="73"/>
      <c r="N22" s="75"/>
      <c r="O22" s="68"/>
      <c r="P22" s="68"/>
      <c r="Q22" s="66"/>
      <c r="R22" s="69"/>
      <c r="S22" s="69"/>
      <c r="T22" s="66"/>
      <c r="U22" s="68">
        <v>61082</v>
      </c>
      <c r="V22" s="68">
        <v>26995.05</v>
      </c>
      <c r="W22" s="66">
        <f t="shared" si="5"/>
        <v>44.19477096362267</v>
      </c>
      <c r="X22" s="68">
        <v>91481</v>
      </c>
      <c r="Y22" s="68">
        <v>54727.14</v>
      </c>
      <c r="Z22" s="70">
        <f t="shared" si="6"/>
        <v>59.823504334233334</v>
      </c>
    </row>
    <row r="23" spans="1:26" ht="27.75" customHeight="1">
      <c r="A23" s="19"/>
      <c r="B23" s="64" t="s">
        <v>29</v>
      </c>
      <c r="C23" s="97">
        <v>534057</v>
      </c>
      <c r="D23" s="98">
        <v>611545.41</v>
      </c>
      <c r="E23" s="108">
        <f t="shared" si="0"/>
        <v>114.50938944719384</v>
      </c>
      <c r="F23" s="100">
        <v>602580</v>
      </c>
      <c r="G23" s="100">
        <v>485542.33</v>
      </c>
      <c r="H23" s="66">
        <f t="shared" si="1"/>
        <v>80.57723953665904</v>
      </c>
      <c r="I23" s="101">
        <v>318490</v>
      </c>
      <c r="J23" s="101">
        <v>269592</v>
      </c>
      <c r="K23" s="66">
        <f t="shared" si="2"/>
        <v>84.64692769003736</v>
      </c>
      <c r="L23" s="109"/>
      <c r="M23" s="73"/>
      <c r="N23" s="75"/>
      <c r="O23" s="68"/>
      <c r="P23" s="68"/>
      <c r="Q23" s="66"/>
      <c r="R23" s="69"/>
      <c r="S23" s="69"/>
      <c r="T23" s="66"/>
      <c r="U23" s="68">
        <v>182457</v>
      </c>
      <c r="V23" s="68">
        <v>130203.74</v>
      </c>
      <c r="W23" s="66">
        <f t="shared" si="5"/>
        <v>71.36132897066159</v>
      </c>
      <c r="X23" s="68">
        <v>92633</v>
      </c>
      <c r="Y23" s="68">
        <v>77906.59</v>
      </c>
      <c r="Z23" s="70">
        <f t="shared" si="6"/>
        <v>84.10241490613495</v>
      </c>
    </row>
    <row r="24" spans="1:30" ht="25.5">
      <c r="A24" s="19"/>
      <c r="B24" s="64" t="s">
        <v>30</v>
      </c>
      <c r="C24" s="97">
        <v>768923</v>
      </c>
      <c r="D24" s="98">
        <v>260178.32</v>
      </c>
      <c r="E24" s="108">
        <f t="shared" si="0"/>
        <v>33.836719671540585</v>
      </c>
      <c r="F24" s="100">
        <v>920736</v>
      </c>
      <c r="G24" s="100">
        <v>358082.66</v>
      </c>
      <c r="H24" s="66">
        <f t="shared" si="1"/>
        <v>38.890915528446804</v>
      </c>
      <c r="I24" s="101">
        <v>263560</v>
      </c>
      <c r="J24" s="101">
        <v>231207.86</v>
      </c>
      <c r="K24" s="66">
        <f t="shared" si="2"/>
        <v>87.72494308696311</v>
      </c>
      <c r="L24" s="109"/>
      <c r="M24" s="73"/>
      <c r="N24" s="75"/>
      <c r="O24" s="76"/>
      <c r="P24" s="76"/>
      <c r="Q24" s="66"/>
      <c r="R24" s="69"/>
      <c r="S24" s="69"/>
      <c r="T24" s="66"/>
      <c r="U24" s="68">
        <v>14200</v>
      </c>
      <c r="V24" s="68">
        <v>14200</v>
      </c>
      <c r="W24" s="66">
        <f t="shared" si="5"/>
        <v>100</v>
      </c>
      <c r="X24" s="68">
        <v>129341</v>
      </c>
      <c r="Y24" s="68">
        <v>105620</v>
      </c>
      <c r="Z24" s="70">
        <f t="shared" si="6"/>
        <v>81.66010777711631</v>
      </c>
      <c r="AD24" s="110"/>
    </row>
    <row r="25" spans="1:26" ht="26.25" thickBot="1">
      <c r="A25" s="77"/>
      <c r="B25" s="78" t="s">
        <v>31</v>
      </c>
      <c r="C25" s="97">
        <v>3185241</v>
      </c>
      <c r="D25" s="98">
        <v>4422027.66</v>
      </c>
      <c r="E25" s="111">
        <f t="shared" si="0"/>
        <v>138.8286682232208</v>
      </c>
      <c r="F25" s="100">
        <v>4508831</v>
      </c>
      <c r="G25" s="100">
        <v>2843967.14</v>
      </c>
      <c r="H25" s="80">
        <f t="shared" si="1"/>
        <v>63.07548763748297</v>
      </c>
      <c r="I25" s="101">
        <v>830565</v>
      </c>
      <c r="J25" s="101">
        <v>471540.27</v>
      </c>
      <c r="K25" s="80">
        <f t="shared" si="2"/>
        <v>56.77343374690723</v>
      </c>
      <c r="L25" s="112"/>
      <c r="M25" s="83"/>
      <c r="N25" s="84"/>
      <c r="O25" s="85">
        <v>1232639</v>
      </c>
      <c r="P25" s="85">
        <v>834395.63</v>
      </c>
      <c r="Q25" s="80">
        <f>P25/O25*100</f>
        <v>67.69180838834403</v>
      </c>
      <c r="R25" s="86"/>
      <c r="S25" s="86"/>
      <c r="T25" s="80"/>
      <c r="U25" s="85">
        <v>2330160</v>
      </c>
      <c r="V25" s="85">
        <v>1439183.14</v>
      </c>
      <c r="W25" s="80">
        <f t="shared" si="5"/>
        <v>61.76327548322862</v>
      </c>
      <c r="X25" s="85">
        <v>65467</v>
      </c>
      <c r="Y25" s="85">
        <v>48848.1</v>
      </c>
      <c r="Z25" s="87">
        <f t="shared" si="6"/>
        <v>74.61484411993828</v>
      </c>
    </row>
    <row r="26" spans="1:26" ht="37.5" customHeight="1" thickBot="1">
      <c r="A26" s="19"/>
      <c r="B26" s="89" t="s">
        <v>32</v>
      </c>
      <c r="C26" s="90">
        <f>SUM(C19:C25)</f>
        <v>6522902</v>
      </c>
      <c r="D26" s="93">
        <f>SUM(D19:D25)</f>
        <v>7019120.37</v>
      </c>
      <c r="E26" s="113">
        <f t="shared" si="0"/>
        <v>107.60732523652817</v>
      </c>
      <c r="F26" s="90">
        <f>SUM(F19:F25)</f>
        <v>8220882</v>
      </c>
      <c r="G26" s="93">
        <f>SUM(G19:G25)</f>
        <v>4977039.18</v>
      </c>
      <c r="H26" s="94">
        <f t="shared" si="1"/>
        <v>60.54142584700766</v>
      </c>
      <c r="I26" s="93">
        <f>SUM(I19:I25)</f>
        <v>2184010</v>
      </c>
      <c r="J26" s="93">
        <f>SUM(J19:J25)</f>
        <v>1644203.0899999999</v>
      </c>
      <c r="K26" s="94">
        <f t="shared" si="2"/>
        <v>75.28367956190675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1523754</v>
      </c>
      <c r="P26" s="93">
        <f>SUM(P19:P25)</f>
        <v>1097378.22</v>
      </c>
      <c r="Q26" s="94">
        <f>P26/O26*100</f>
        <v>72.01806984592001</v>
      </c>
      <c r="R26" s="96"/>
      <c r="S26" s="96"/>
      <c r="T26" s="94"/>
      <c r="U26" s="93">
        <f>SUM(U19:U25)</f>
        <v>2612049</v>
      </c>
      <c r="V26" s="93">
        <f>SUM(V19:V25)</f>
        <v>1626597.5499999998</v>
      </c>
      <c r="W26" s="94">
        <f t="shared" si="5"/>
        <v>62.272857438738704</v>
      </c>
      <c r="X26" s="93">
        <f>SUM(X19:X25)</f>
        <v>752035</v>
      </c>
      <c r="Y26" s="93">
        <f>SUM(Y19:Y25)</f>
        <v>528270.14</v>
      </c>
      <c r="Z26" s="53">
        <f t="shared" si="6"/>
        <v>70.24541942861701</v>
      </c>
    </row>
    <row r="27" spans="1:26" ht="22.5" customHeight="1" thickBot="1">
      <c r="A27" s="19"/>
      <c r="B27" s="114" t="s">
        <v>33</v>
      </c>
      <c r="C27" s="90">
        <f>C10+C18+C26</f>
        <v>32593043</v>
      </c>
      <c r="D27" s="93">
        <f>D10+D18+D26</f>
        <v>40808294.08</v>
      </c>
      <c r="E27" s="92">
        <f t="shared" si="0"/>
        <v>125.20553567213715</v>
      </c>
      <c r="F27" s="90">
        <f>F10+F18+F26</f>
        <v>38198783</v>
      </c>
      <c r="G27" s="93">
        <f>G10+G18+G26</f>
        <v>24522951.68</v>
      </c>
      <c r="H27" s="115">
        <f t="shared" si="1"/>
        <v>64.19825385536497</v>
      </c>
      <c r="I27" s="93">
        <f>I10+I18+I26</f>
        <v>7743642</v>
      </c>
      <c r="J27" s="93">
        <f>J10+J18+J26</f>
        <v>5790191.959999999</v>
      </c>
      <c r="K27" s="115">
        <f t="shared" si="2"/>
        <v>74.77349753513913</v>
      </c>
      <c r="L27" s="93">
        <f>L10+L18+L26</f>
        <v>170635</v>
      </c>
      <c r="M27" s="93">
        <f>M10+M18+M26</f>
        <v>129213.88</v>
      </c>
      <c r="N27" s="116">
        <f>N10+N18+N26</f>
        <v>75.7253084068333</v>
      </c>
      <c r="O27" s="93">
        <f>O10+O18+O26</f>
        <v>11316137</v>
      </c>
      <c r="P27" s="93">
        <f>P10+P18+P26</f>
        <v>8797167.49</v>
      </c>
      <c r="Q27" s="115">
        <f>P27/O27*100</f>
        <v>77.7400228540888</v>
      </c>
      <c r="R27" s="93"/>
      <c r="S27" s="93"/>
      <c r="T27" s="117"/>
      <c r="U27" s="93">
        <f>U10+U18+U26</f>
        <v>12067430</v>
      </c>
      <c r="V27" s="93">
        <f>V10+V18+V26</f>
        <v>7491337.68</v>
      </c>
      <c r="W27" s="115">
        <f t="shared" si="5"/>
        <v>62.0789818544628</v>
      </c>
      <c r="X27" s="93">
        <f>X10+X18+X26</f>
        <v>2368646</v>
      </c>
      <c r="Y27" s="93">
        <f>Y10+Y18+Y26</f>
        <v>1579910.5899999999</v>
      </c>
      <c r="Z27" s="118">
        <f t="shared" si="6"/>
        <v>66.7010009093803</v>
      </c>
    </row>
    <row r="28" spans="1:26" ht="28.5" customHeight="1" thickBot="1">
      <c r="A28" s="119"/>
      <c r="B28" s="120" t="s">
        <v>34</v>
      </c>
      <c r="C28" s="121">
        <v>139910252</v>
      </c>
      <c r="D28" s="122">
        <v>150599161.57</v>
      </c>
      <c r="E28" s="123">
        <f t="shared" si="0"/>
        <v>107.63983297664277</v>
      </c>
      <c r="F28" s="124">
        <v>153643985</v>
      </c>
      <c r="G28" s="125">
        <v>144077487.91</v>
      </c>
      <c r="H28" s="115">
        <f t="shared" si="1"/>
        <v>93.77359478797689</v>
      </c>
      <c r="I28" s="126">
        <v>708475</v>
      </c>
      <c r="J28" s="126">
        <v>595387.39</v>
      </c>
      <c r="K28" s="115">
        <f t="shared" si="2"/>
        <v>84.0378827763859</v>
      </c>
      <c r="L28" s="127"/>
      <c r="M28" s="128"/>
      <c r="N28" s="129"/>
      <c r="O28" s="127">
        <v>33517057</v>
      </c>
      <c r="P28" s="128">
        <v>30821944.389999986</v>
      </c>
      <c r="Q28" s="115">
        <f>P28/O28*100</f>
        <v>91.95898192970816</v>
      </c>
      <c r="R28" s="127">
        <v>18871400</v>
      </c>
      <c r="S28" s="128">
        <v>17191294.550000004</v>
      </c>
      <c r="T28" s="115">
        <f>S28/R28*100</f>
        <v>91.09708103267381</v>
      </c>
      <c r="U28" s="127"/>
      <c r="V28" s="128"/>
      <c r="W28" s="115"/>
      <c r="X28" s="127">
        <v>4087703</v>
      </c>
      <c r="Y28" s="128">
        <v>3247998.83</v>
      </c>
      <c r="Z28" s="118">
        <f t="shared" si="6"/>
        <v>79.45779891543</v>
      </c>
    </row>
    <row r="29" spans="1:26" ht="24.75" customHeight="1" thickBot="1">
      <c r="A29" s="77"/>
      <c r="B29" s="130" t="s">
        <v>35</v>
      </c>
      <c r="C29" s="131">
        <f>C27+C28</f>
        <v>172503295</v>
      </c>
      <c r="D29" s="132">
        <f>D27+D28</f>
        <v>191407455.64999998</v>
      </c>
      <c r="E29" s="92">
        <f t="shared" si="0"/>
        <v>110.958724382627</v>
      </c>
      <c r="F29" s="131">
        <f>F27+F28</f>
        <v>191842768</v>
      </c>
      <c r="G29" s="132">
        <f>G27+G28</f>
        <v>168600439.59</v>
      </c>
      <c r="H29" s="94">
        <f t="shared" si="1"/>
        <v>87.88469919804326</v>
      </c>
      <c r="I29" s="131">
        <f>I27+I28</f>
        <v>8452117</v>
      </c>
      <c r="J29" s="131">
        <f>J27+J28</f>
        <v>6385579.349999999</v>
      </c>
      <c r="K29" s="94">
        <f t="shared" si="2"/>
        <v>75.55005864211296</v>
      </c>
      <c r="L29" s="132">
        <f>L27+L28</f>
        <v>170635</v>
      </c>
      <c r="M29" s="132">
        <f>M27+M28</f>
        <v>129213.88</v>
      </c>
      <c r="N29" s="46">
        <f>N27+N28</f>
        <v>75.7253084068333</v>
      </c>
      <c r="O29" s="132">
        <f>O27+O28</f>
        <v>44833194</v>
      </c>
      <c r="P29" s="132">
        <f>P27+P28</f>
        <v>39619111.87999999</v>
      </c>
      <c r="Q29" s="94">
        <f>P29/O29*100</f>
        <v>88.37004091209738</v>
      </c>
      <c r="R29" s="132">
        <f>R27+R28</f>
        <v>18871400</v>
      </c>
      <c r="S29" s="132">
        <f>S27+S28</f>
        <v>17191294.550000004</v>
      </c>
      <c r="T29" s="94">
        <f>S29/R29*100</f>
        <v>91.09708103267381</v>
      </c>
      <c r="U29" s="132">
        <f>U27+U28</f>
        <v>12067430</v>
      </c>
      <c r="V29" s="132">
        <f>V27+V28</f>
        <v>7491337.68</v>
      </c>
      <c r="W29" s="94">
        <f>V29/U29*100</f>
        <v>62.0789818544628</v>
      </c>
      <c r="X29" s="132">
        <f>X27+X28</f>
        <v>6456349</v>
      </c>
      <c r="Y29" s="132">
        <f>Y27+Y28</f>
        <v>4827909.42</v>
      </c>
      <c r="Z29" s="53">
        <f t="shared" si="6"/>
        <v>74.77770207279687</v>
      </c>
    </row>
    <row r="30" spans="9:25" ht="12.75">
      <c r="I30" s="133"/>
      <c r="J30" s="134"/>
      <c r="K30" s="133"/>
      <c r="L30" s="133"/>
      <c r="M30" s="133"/>
      <c r="N30" s="133"/>
      <c r="O30" s="133"/>
      <c r="P30" s="134"/>
      <c r="Q30" s="133"/>
      <c r="R30" s="133"/>
      <c r="S30" s="134"/>
      <c r="T30" s="133"/>
      <c r="U30" s="133"/>
      <c r="V30" s="133"/>
      <c r="W30" s="133"/>
      <c r="X30" s="133"/>
      <c r="Y30" s="134"/>
    </row>
    <row r="31" spans="6:8" ht="12.75">
      <c r="F31" s="1"/>
      <c r="G31" s="135"/>
      <c r="H31" s="1"/>
    </row>
    <row r="32" spans="6:8" ht="12.75">
      <c r="F32" s="1"/>
      <c r="G32" s="1"/>
      <c r="H32" s="1"/>
    </row>
    <row r="36" spans="6:7" ht="12.75">
      <c r="F36" s="134"/>
      <c r="G36" s="134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2016-05-04T10:21:55Z</dcterms:created>
  <dcterms:modified xsi:type="dcterms:W3CDTF">2016-05-04T10:22:26Z</dcterms:modified>
  <cp:category/>
  <cp:version/>
  <cp:contentType/>
  <cp:contentStatus/>
</cp:coreProperties>
</file>