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<sst xmlns="http://schemas.openxmlformats.org/spreadsheetml/2006/main" count="55" uniqueCount="36">
  <si>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05.12.2016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</si>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</sst>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6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8" fillId="0" borderId="12" xfId="338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1" xfId="335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8" fillId="0" borderId="21" xfId="334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6" applyFont="1" applyBorder="1" applyAlignment="1">
      <alignment vertical="center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6" xfId="338" applyNumberFormat="1" applyFont="1" applyBorder="1" applyAlignment="1">
      <alignment vertical="center" wrapText="1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6" xfId="335" applyNumberFormat="1" applyFont="1" applyBorder="1" applyAlignment="1">
      <alignment vertical="center" wrapText="1"/>
      <protection/>
    </xf>
    <xf numFmtId="1" fontId="4" fillId="0" borderId="26" xfId="334" applyNumberFormat="1" applyFont="1" applyFill="1" applyBorder="1" applyAlignment="1">
      <alignment vertical="center" wrapText="1"/>
      <protection/>
    </xf>
    <xf numFmtId="174" fontId="0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4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7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5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4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6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30" xfId="333" applyNumberFormat="1" applyFont="1" applyBorder="1" applyAlignment="1">
      <alignment vertical="center" wrapText="1"/>
      <protection/>
    </xf>
    <xf numFmtId="174" fontId="4" fillId="0" borderId="30" xfId="335" applyNumberFormat="1" applyFont="1" applyBorder="1" applyAlignment="1">
      <alignment vertical="center" wrapText="1"/>
      <protection/>
    </xf>
    <xf numFmtId="14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vertical="center"/>
    </xf>
    <xf numFmtId="174" fontId="0" fillId="0" borderId="26" xfId="0" applyNumberFormat="1" applyFont="1" applyFill="1" applyBorder="1" applyAlignment="1">
      <alignment vertical="center" wrapText="1"/>
    </xf>
    <xf numFmtId="1" fontId="0" fillId="0" borderId="26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8" fillId="0" borderId="48" xfId="336" applyFont="1" applyBorder="1" applyAlignment="1">
      <alignment vertical="center"/>
      <protection/>
    </xf>
    <xf numFmtId="1" fontId="8" fillId="0" borderId="34" xfId="336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8" fillId="0" borderId="34" xfId="338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8" fillId="0" borderId="34" xfId="335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8" fillId="0" borderId="45" xfId="334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1" fontId="4" fillId="0" borderId="12" xfId="336" applyNumberFormat="1" applyFont="1" applyBorder="1" applyAlignment="1">
      <alignment vertical="center"/>
      <protection/>
    </xf>
    <xf numFmtId="1" fontId="4" fillId="0" borderId="26" xfId="336" applyNumberFormat="1" applyFont="1" applyBorder="1" applyAlignment="1">
      <alignment vertical="center"/>
      <protection/>
    </xf>
    <xf numFmtId="1" fontId="4" fillId="0" borderId="30" xfId="336" applyNumberFormat="1" applyFont="1" applyBorder="1" applyAlignment="1">
      <alignment vertical="center"/>
      <protection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42709</v>
      </c>
      <c r="C2" s="4"/>
      <c r="D2" s="4"/>
    </row>
    <row r="5" spans="2:26" ht="18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ht="13.5" thickBot="1"/>
    <row r="7" spans="1:26" ht="13.5" customHeight="1" thickBot="1">
      <c r="A7" s="5"/>
      <c r="B7" s="6"/>
      <c r="C7" s="125" t="s">
        <v>1</v>
      </c>
      <c r="D7" s="126"/>
      <c r="E7" s="127"/>
      <c r="F7" s="119" t="s">
        <v>2</v>
      </c>
      <c r="G7" s="120"/>
      <c r="H7" s="121"/>
      <c r="I7" s="110" t="s">
        <v>3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</row>
    <row r="8" spans="1:26" ht="27.75" customHeight="1" thickBot="1">
      <c r="A8" s="7"/>
      <c r="B8" s="130" t="s">
        <v>4</v>
      </c>
      <c r="C8" s="128"/>
      <c r="D8" s="128"/>
      <c r="E8" s="129"/>
      <c r="F8" s="122"/>
      <c r="G8" s="123"/>
      <c r="H8" s="124"/>
      <c r="I8" s="110" t="s">
        <v>5</v>
      </c>
      <c r="J8" s="111"/>
      <c r="K8" s="112"/>
      <c r="L8" s="110" t="s">
        <v>6</v>
      </c>
      <c r="M8" s="111"/>
      <c r="N8" s="112"/>
      <c r="O8" s="115" t="s">
        <v>7</v>
      </c>
      <c r="P8" s="116"/>
      <c r="Q8" s="116"/>
      <c r="R8" s="116" t="s">
        <v>8</v>
      </c>
      <c r="S8" s="116"/>
      <c r="T8" s="116"/>
      <c r="U8" s="118" t="s">
        <v>9</v>
      </c>
      <c r="V8" s="116"/>
      <c r="W8" s="116"/>
      <c r="X8" s="116" t="s">
        <v>10</v>
      </c>
      <c r="Y8" s="116"/>
      <c r="Z8" s="117"/>
    </row>
    <row r="9" spans="1:26" ht="87.75" customHeight="1" thickBot="1">
      <c r="A9" s="7"/>
      <c r="B9" s="131"/>
      <c r="C9" s="9" t="s">
        <v>11</v>
      </c>
      <c r="D9" s="10" t="s">
        <v>12</v>
      </c>
      <c r="E9" s="11" t="s">
        <v>13</v>
      </c>
      <c r="F9" s="12" t="s">
        <v>14</v>
      </c>
      <c r="G9" s="10" t="s">
        <v>15</v>
      </c>
      <c r="H9" s="13" t="s">
        <v>13</v>
      </c>
      <c r="I9" s="12" t="s">
        <v>14</v>
      </c>
      <c r="J9" s="10" t="s">
        <v>15</v>
      </c>
      <c r="K9" s="8" t="s">
        <v>13</v>
      </c>
      <c r="L9" s="12" t="s">
        <v>14</v>
      </c>
      <c r="M9" s="10" t="s">
        <v>15</v>
      </c>
      <c r="N9" s="8" t="s">
        <v>13</v>
      </c>
      <c r="O9" s="12" t="s">
        <v>14</v>
      </c>
      <c r="P9" s="10" t="s">
        <v>15</v>
      </c>
      <c r="Q9" s="8" t="s">
        <v>13</v>
      </c>
      <c r="R9" s="12" t="s">
        <v>14</v>
      </c>
      <c r="S9" s="10" t="s">
        <v>15</v>
      </c>
      <c r="T9" s="8" t="s">
        <v>13</v>
      </c>
      <c r="U9" s="12" t="s">
        <v>14</v>
      </c>
      <c r="V9" s="10" t="s">
        <v>15</v>
      </c>
      <c r="W9" s="8" t="s">
        <v>13</v>
      </c>
      <c r="X9" s="12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38697973</v>
      </c>
      <c r="D10" s="132">
        <v>40504185.78</v>
      </c>
      <c r="E10" s="18">
        <f aca="true" t="shared" si="0" ref="E10:E29">D10/C10*100</f>
        <v>104.66746095460866</v>
      </c>
      <c r="F10" s="19">
        <v>31558748</v>
      </c>
      <c r="G10" s="19">
        <v>25523782.139999993</v>
      </c>
      <c r="H10" s="20">
        <f aca="true" t="shared" si="1" ref="H10:H29">G10/F10*100</f>
        <v>80.87704284086298</v>
      </c>
      <c r="I10" s="21">
        <v>5195069</v>
      </c>
      <c r="J10" s="21">
        <v>3804073.25</v>
      </c>
      <c r="K10" s="22">
        <f aca="true" t="shared" si="2" ref="K10:K29">J10/I10*100</f>
        <v>73.2246915296024</v>
      </c>
      <c r="L10" s="23"/>
      <c r="M10" s="24"/>
      <c r="N10" s="25"/>
      <c r="O10" s="26">
        <v>11875769</v>
      </c>
      <c r="P10" s="26">
        <v>9034217.329999998</v>
      </c>
      <c r="Q10" s="27">
        <f aca="true" t="shared" si="3" ref="Q10:Q15">P10/O10*100</f>
        <v>76.07269331358667</v>
      </c>
      <c r="R10" s="28"/>
      <c r="S10" s="28"/>
      <c r="T10" s="22"/>
      <c r="U10" s="26">
        <v>13072910</v>
      </c>
      <c r="V10" s="26">
        <v>11510215.33</v>
      </c>
      <c r="W10" s="22">
        <f aca="true" t="shared" si="4" ref="W10:W18">V10/U10*100</f>
        <v>88.04631355987304</v>
      </c>
      <c r="X10" s="26"/>
      <c r="Y10" s="26"/>
      <c r="Z10" s="29"/>
    </row>
    <row r="11" spans="1:26" ht="39.75" customHeight="1">
      <c r="A11" s="7"/>
      <c r="B11" s="30" t="s">
        <v>17</v>
      </c>
      <c r="C11" s="31">
        <v>5804849</v>
      </c>
      <c r="D11" s="133">
        <v>6447332.4799999995</v>
      </c>
      <c r="E11" s="32">
        <f t="shared" si="0"/>
        <v>111.06804810943403</v>
      </c>
      <c r="F11" s="33">
        <v>4299932</v>
      </c>
      <c r="G11" s="33">
        <v>3610908.94</v>
      </c>
      <c r="H11" s="34">
        <f t="shared" si="1"/>
        <v>83.97595450346657</v>
      </c>
      <c r="I11" s="35">
        <v>1267293</v>
      </c>
      <c r="J11" s="35">
        <v>1068179.8</v>
      </c>
      <c r="K11" s="34">
        <f t="shared" si="2"/>
        <v>84.28830586139118</v>
      </c>
      <c r="L11" s="36"/>
      <c r="M11" s="36"/>
      <c r="N11" s="34"/>
      <c r="O11" s="36">
        <v>1577439</v>
      </c>
      <c r="P11" s="36">
        <v>1281928.83</v>
      </c>
      <c r="Q11" s="34">
        <f t="shared" si="3"/>
        <v>81.26645974899822</v>
      </c>
      <c r="R11" s="37"/>
      <c r="S11" s="37"/>
      <c r="T11" s="34"/>
      <c r="U11" s="36">
        <v>778449</v>
      </c>
      <c r="V11" s="36">
        <v>749875.05</v>
      </c>
      <c r="W11" s="34">
        <f t="shared" si="4"/>
        <v>96.32937417865526</v>
      </c>
      <c r="X11" s="36">
        <v>629976</v>
      </c>
      <c r="Y11" s="36">
        <v>468266.74</v>
      </c>
      <c r="Z11" s="38">
        <f>Y11/X11*100</f>
        <v>74.33088562103953</v>
      </c>
    </row>
    <row r="12" spans="1:26" ht="25.5">
      <c r="A12" s="7"/>
      <c r="B12" s="39" t="s">
        <v>18</v>
      </c>
      <c r="C12" s="31">
        <v>6319539</v>
      </c>
      <c r="D12" s="133">
        <v>7305985.33</v>
      </c>
      <c r="E12" s="40">
        <f t="shared" si="0"/>
        <v>115.60946660824469</v>
      </c>
      <c r="F12" s="33">
        <v>5596883</v>
      </c>
      <c r="G12" s="33">
        <v>4139593.98</v>
      </c>
      <c r="H12" s="41">
        <f t="shared" si="1"/>
        <v>73.96248912117692</v>
      </c>
      <c r="I12" s="35">
        <v>1379032</v>
      </c>
      <c r="J12" s="35">
        <v>1107278.12</v>
      </c>
      <c r="K12" s="41">
        <f t="shared" si="2"/>
        <v>80.29386700236108</v>
      </c>
      <c r="L12" s="42"/>
      <c r="M12" s="42"/>
      <c r="N12" s="41"/>
      <c r="O12" s="43">
        <v>1338995</v>
      </c>
      <c r="P12" s="43">
        <v>1179630.35</v>
      </c>
      <c r="Q12" s="41">
        <f t="shared" si="3"/>
        <v>88.09818931362702</v>
      </c>
      <c r="R12" s="44"/>
      <c r="S12" s="44"/>
      <c r="T12" s="41"/>
      <c r="U12" s="43">
        <v>989008</v>
      </c>
      <c r="V12" s="43">
        <v>359589.97</v>
      </c>
      <c r="W12" s="41">
        <f t="shared" si="4"/>
        <v>36.358651295035024</v>
      </c>
      <c r="X12" s="43">
        <v>558948</v>
      </c>
      <c r="Y12" s="43">
        <v>402229.96</v>
      </c>
      <c r="Z12" s="45">
        <f>Y12/X12*100</f>
        <v>71.96196426143399</v>
      </c>
    </row>
    <row r="13" spans="1:26" ht="25.5">
      <c r="A13" s="7"/>
      <c r="B13" s="39" t="s">
        <v>19</v>
      </c>
      <c r="C13" s="31">
        <v>19359539</v>
      </c>
      <c r="D13" s="133">
        <v>17184392.93</v>
      </c>
      <c r="E13" s="40">
        <f t="shared" si="0"/>
        <v>88.76447383380358</v>
      </c>
      <c r="F13" s="33">
        <v>11906951</v>
      </c>
      <c r="G13" s="33">
        <v>11015249.249999996</v>
      </c>
      <c r="H13" s="41">
        <f t="shared" si="1"/>
        <v>92.51108239212537</v>
      </c>
      <c r="I13" s="35">
        <v>2677441</v>
      </c>
      <c r="J13" s="35">
        <v>2447639.74</v>
      </c>
      <c r="K13" s="41">
        <f t="shared" si="2"/>
        <v>91.41713076030435</v>
      </c>
      <c r="L13" s="46"/>
      <c r="M13" s="46"/>
      <c r="N13" s="41"/>
      <c r="O13" s="43">
        <v>2750148</v>
      </c>
      <c r="P13" s="43">
        <v>2515955.9</v>
      </c>
      <c r="Q13" s="41">
        <f t="shared" si="3"/>
        <v>91.48438193144514</v>
      </c>
      <c r="R13" s="44"/>
      <c r="S13" s="44"/>
      <c r="T13" s="41"/>
      <c r="U13" s="43">
        <v>6052983</v>
      </c>
      <c r="V13" s="43">
        <v>5672327.91</v>
      </c>
      <c r="W13" s="41">
        <f t="shared" si="4"/>
        <v>93.71128103283951</v>
      </c>
      <c r="X13" s="43"/>
      <c r="Y13" s="43"/>
      <c r="Z13" s="45"/>
    </row>
    <row r="14" spans="1:26" ht="25.5">
      <c r="A14" s="7"/>
      <c r="B14" s="39" t="s">
        <v>20</v>
      </c>
      <c r="C14" s="31">
        <v>7736212</v>
      </c>
      <c r="D14" s="133">
        <v>9397908.08</v>
      </c>
      <c r="E14" s="40">
        <f t="shared" si="0"/>
        <v>121.47945376884708</v>
      </c>
      <c r="F14" s="33">
        <v>8610613</v>
      </c>
      <c r="G14" s="33">
        <v>6393341.19</v>
      </c>
      <c r="H14" s="41">
        <f t="shared" si="1"/>
        <v>74.24954750608349</v>
      </c>
      <c r="I14" s="35">
        <v>1599306</v>
      </c>
      <c r="J14" s="35">
        <v>1268319.06</v>
      </c>
      <c r="K14" s="41">
        <f t="shared" si="2"/>
        <v>79.30433950726128</v>
      </c>
      <c r="L14" s="43">
        <v>490126</v>
      </c>
      <c r="M14" s="43">
        <v>407592.78</v>
      </c>
      <c r="N14" s="41">
        <f>M14/L14*100</f>
        <v>83.16081579022537</v>
      </c>
      <c r="O14" s="43">
        <v>3154899</v>
      </c>
      <c r="P14" s="43">
        <v>2416081.05</v>
      </c>
      <c r="Q14" s="41">
        <f t="shared" si="3"/>
        <v>76.58188265297873</v>
      </c>
      <c r="R14" s="44"/>
      <c r="S14" s="44"/>
      <c r="T14" s="41"/>
      <c r="U14" s="43">
        <v>1447902</v>
      </c>
      <c r="V14" s="43">
        <v>700668.2</v>
      </c>
      <c r="W14" s="41">
        <f t="shared" si="4"/>
        <v>48.39196299197045</v>
      </c>
      <c r="X14" s="43">
        <v>880765</v>
      </c>
      <c r="Y14" s="43">
        <v>582957.33</v>
      </c>
      <c r="Z14" s="45">
        <f>Y14/X14*100</f>
        <v>66.187613040936</v>
      </c>
    </row>
    <row r="15" spans="1:26" ht="25.5">
      <c r="A15" s="7"/>
      <c r="B15" s="39" t="s">
        <v>21</v>
      </c>
      <c r="C15" s="31">
        <v>2429454</v>
      </c>
      <c r="D15" s="133">
        <v>2097675.19</v>
      </c>
      <c r="E15" s="40">
        <f t="shared" si="0"/>
        <v>86.34348252734976</v>
      </c>
      <c r="F15" s="33">
        <v>2436954</v>
      </c>
      <c r="G15" s="33">
        <v>1815453.81</v>
      </c>
      <c r="H15" s="41">
        <f t="shared" si="1"/>
        <v>74.49684360065886</v>
      </c>
      <c r="I15" s="35">
        <v>433553</v>
      </c>
      <c r="J15" s="35">
        <v>363249.54</v>
      </c>
      <c r="K15" s="41">
        <f t="shared" si="2"/>
        <v>83.78434470526095</v>
      </c>
      <c r="L15" s="47"/>
      <c r="M15" s="48"/>
      <c r="N15" s="49"/>
      <c r="O15" s="43">
        <v>739721</v>
      </c>
      <c r="P15" s="43">
        <v>470602.05</v>
      </c>
      <c r="Q15" s="41">
        <f t="shared" si="3"/>
        <v>63.6188576503844</v>
      </c>
      <c r="R15" s="44"/>
      <c r="S15" s="44"/>
      <c r="T15" s="41"/>
      <c r="U15" s="43">
        <v>277734</v>
      </c>
      <c r="V15" s="43">
        <v>260519.76</v>
      </c>
      <c r="W15" s="41">
        <f t="shared" si="4"/>
        <v>93.80189677893236</v>
      </c>
      <c r="X15" s="43">
        <v>273413</v>
      </c>
      <c r="Y15" s="43">
        <v>211873.49</v>
      </c>
      <c r="Z15" s="45">
        <f>Y15/X15*100</f>
        <v>77.4921053497822</v>
      </c>
    </row>
    <row r="16" spans="1:26" ht="25.5">
      <c r="A16" s="7"/>
      <c r="B16" s="39" t="s">
        <v>22</v>
      </c>
      <c r="C16" s="31">
        <v>2510458</v>
      </c>
      <c r="D16" s="133">
        <v>2943154.16</v>
      </c>
      <c r="E16" s="40">
        <f t="shared" si="0"/>
        <v>117.2357458280521</v>
      </c>
      <c r="F16" s="33">
        <v>3218738</v>
      </c>
      <c r="G16" s="33">
        <v>2458471.88</v>
      </c>
      <c r="H16" s="41">
        <f t="shared" si="1"/>
        <v>76.37999364968506</v>
      </c>
      <c r="I16" s="35">
        <v>913430</v>
      </c>
      <c r="J16" s="35">
        <v>679047.89</v>
      </c>
      <c r="K16" s="41">
        <f t="shared" si="2"/>
        <v>74.34044097522525</v>
      </c>
      <c r="L16" s="47"/>
      <c r="M16" s="48"/>
      <c r="N16" s="50"/>
      <c r="O16" s="51"/>
      <c r="P16" s="51"/>
      <c r="Q16" s="41"/>
      <c r="R16" s="44"/>
      <c r="S16" s="44"/>
      <c r="T16" s="41"/>
      <c r="U16" s="43">
        <v>1012745</v>
      </c>
      <c r="V16" s="43">
        <v>724761.91</v>
      </c>
      <c r="W16" s="41">
        <f t="shared" si="4"/>
        <v>71.56410646312744</v>
      </c>
      <c r="X16" s="43">
        <v>214458</v>
      </c>
      <c r="Y16" s="43">
        <v>181071.94</v>
      </c>
      <c r="Z16" s="45">
        <f>Y16/X16*100</f>
        <v>84.43235505320389</v>
      </c>
    </row>
    <row r="17" spans="1:26" ht="26.25" thickBot="1">
      <c r="A17" s="52"/>
      <c r="B17" s="53" t="s">
        <v>23</v>
      </c>
      <c r="C17" s="31">
        <v>22435944</v>
      </c>
      <c r="D17" s="133">
        <v>24044811.64</v>
      </c>
      <c r="E17" s="54">
        <f t="shared" si="0"/>
        <v>107.17093802694461</v>
      </c>
      <c r="F17" s="33">
        <v>20938203</v>
      </c>
      <c r="G17" s="33">
        <v>14947061.230000002</v>
      </c>
      <c r="H17" s="55">
        <f t="shared" si="1"/>
        <v>71.38655227480601</v>
      </c>
      <c r="I17" s="56">
        <v>3741561</v>
      </c>
      <c r="J17" s="56">
        <v>2020951.98</v>
      </c>
      <c r="K17" s="55">
        <f t="shared" si="2"/>
        <v>54.01360501672965</v>
      </c>
      <c r="L17" s="57"/>
      <c r="M17" s="58"/>
      <c r="N17" s="59"/>
      <c r="O17" s="60">
        <v>6443032</v>
      </c>
      <c r="P17" s="60">
        <v>4640021.99</v>
      </c>
      <c r="Q17" s="55">
        <f>P17/O17*100</f>
        <v>72.01612517212394</v>
      </c>
      <c r="R17" s="61"/>
      <c r="S17" s="61"/>
      <c r="T17" s="55"/>
      <c r="U17" s="60">
        <v>7767547</v>
      </c>
      <c r="V17" s="60">
        <v>6450618.359999999</v>
      </c>
      <c r="W17" s="55">
        <f t="shared" si="4"/>
        <v>83.04575897641816</v>
      </c>
      <c r="X17" s="60">
        <v>2042190</v>
      </c>
      <c r="Y17" s="60">
        <v>1217573.83</v>
      </c>
      <c r="Z17" s="62">
        <f>Y17/X17*100</f>
        <v>59.62098678379583</v>
      </c>
    </row>
    <row r="18" spans="1:26" ht="26.25" thickBot="1">
      <c r="A18" s="63"/>
      <c r="B18" s="64" t="s">
        <v>24</v>
      </c>
      <c r="C18" s="65">
        <f>SUM(C11:C17)</f>
        <v>66595995</v>
      </c>
      <c r="D18" s="66">
        <f>SUM(D11:D17)</f>
        <v>69421259.81</v>
      </c>
      <c r="E18" s="67">
        <f t="shared" si="0"/>
        <v>104.24239447131917</v>
      </c>
      <c r="F18" s="68">
        <f>SUM(F11:F17)</f>
        <v>57008274</v>
      </c>
      <c r="G18" s="68">
        <f>SUM(G11:G17)</f>
        <v>44380080.279999994</v>
      </c>
      <c r="H18" s="69">
        <f t="shared" si="1"/>
        <v>77.8484896420474</v>
      </c>
      <c r="I18" s="68">
        <f>SUM(I11:I17)</f>
        <v>12011616</v>
      </c>
      <c r="J18" s="68">
        <f>SUM(J11:J17)</f>
        <v>8954666.13</v>
      </c>
      <c r="K18" s="69">
        <f t="shared" si="2"/>
        <v>74.55005329840715</v>
      </c>
      <c r="L18" s="70">
        <f>SUM(L11:L17)</f>
        <v>490126</v>
      </c>
      <c r="M18" s="68">
        <f>SUM(M11:M17)</f>
        <v>407592.78</v>
      </c>
      <c r="N18" s="69">
        <f>M18/L18*100</f>
        <v>83.16081579022537</v>
      </c>
      <c r="O18" s="68">
        <f>SUM(O11:O17)</f>
        <v>16004234</v>
      </c>
      <c r="P18" s="68">
        <f>SUM(P11:P17)</f>
        <v>12504220.17</v>
      </c>
      <c r="Q18" s="69">
        <f>P18/O18*100</f>
        <v>78.13070072582043</v>
      </c>
      <c r="R18" s="71">
        <f>SUM(R11:R17)</f>
        <v>0</v>
      </c>
      <c r="S18" s="71">
        <f>SUM(S11:S17)</f>
        <v>0</v>
      </c>
      <c r="T18" s="69"/>
      <c r="U18" s="68">
        <f>SUM(U11:U17)</f>
        <v>18326368</v>
      </c>
      <c r="V18" s="68">
        <f>SUM(V11:V17)</f>
        <v>14918361.159999998</v>
      </c>
      <c r="W18" s="69">
        <f t="shared" si="4"/>
        <v>81.4038065807693</v>
      </c>
      <c r="X18" s="68">
        <f>SUM(X11:X17)</f>
        <v>4599750</v>
      </c>
      <c r="Y18" s="68">
        <f>SUM(Y11:Y17)</f>
        <v>3063973.29</v>
      </c>
      <c r="Z18" s="29">
        <f>Y18/X18*100</f>
        <v>66.61173520300017</v>
      </c>
    </row>
    <row r="19" spans="1:26" ht="25.5">
      <c r="A19" s="7"/>
      <c r="B19" s="30" t="s">
        <v>25</v>
      </c>
      <c r="C19" s="72">
        <v>1300315</v>
      </c>
      <c r="D19" s="134">
        <v>1077739.69</v>
      </c>
      <c r="E19" s="73">
        <f t="shared" si="0"/>
        <v>82.88296989575602</v>
      </c>
      <c r="F19" s="74">
        <v>1318411</v>
      </c>
      <c r="G19" s="74">
        <v>1021540.49</v>
      </c>
      <c r="H19" s="34">
        <f t="shared" si="1"/>
        <v>77.48270380025653</v>
      </c>
      <c r="I19" s="75">
        <v>618311</v>
      </c>
      <c r="J19" s="75">
        <v>521540.49</v>
      </c>
      <c r="K19" s="34">
        <f t="shared" si="2"/>
        <v>84.34921746499738</v>
      </c>
      <c r="L19" s="76"/>
      <c r="M19" s="77"/>
      <c r="N19" s="78"/>
      <c r="O19" s="79"/>
      <c r="P19" s="79"/>
      <c r="Q19" s="34"/>
      <c r="R19" s="80"/>
      <c r="S19" s="80"/>
      <c r="T19" s="34"/>
      <c r="U19" s="36">
        <v>100</v>
      </c>
      <c r="V19" s="36">
        <v>0</v>
      </c>
      <c r="W19" s="34"/>
      <c r="X19" s="81"/>
      <c r="Y19" s="81"/>
      <c r="Z19" s="38"/>
    </row>
    <row r="20" spans="1:26" ht="25.5">
      <c r="A20" s="7"/>
      <c r="B20" s="39" t="s">
        <v>26</v>
      </c>
      <c r="C20" s="72">
        <v>2598198</v>
      </c>
      <c r="D20" s="134">
        <v>2667704.15</v>
      </c>
      <c r="E20" s="82">
        <f t="shared" si="0"/>
        <v>102.67516755843857</v>
      </c>
      <c r="F20" s="74">
        <v>2601946</v>
      </c>
      <c r="G20" s="74">
        <v>2142419.41</v>
      </c>
      <c r="H20" s="41">
        <f t="shared" si="1"/>
        <v>82.33911887487288</v>
      </c>
      <c r="I20" s="75">
        <v>752875</v>
      </c>
      <c r="J20" s="75">
        <v>638981.71</v>
      </c>
      <c r="K20" s="41">
        <f t="shared" si="2"/>
        <v>84.87221783164536</v>
      </c>
      <c r="L20" s="83"/>
      <c r="M20" s="48"/>
      <c r="N20" s="50"/>
      <c r="O20" s="43">
        <v>1226381</v>
      </c>
      <c r="P20" s="43">
        <v>992229.53</v>
      </c>
      <c r="Q20" s="41">
        <f>P20/O20*100</f>
        <v>80.90711858712748</v>
      </c>
      <c r="R20" s="44"/>
      <c r="S20" s="44"/>
      <c r="T20" s="41"/>
      <c r="U20" s="43">
        <v>96715</v>
      </c>
      <c r="V20" s="43">
        <v>73325.6</v>
      </c>
      <c r="W20" s="41">
        <f aca="true" t="shared" si="5" ref="W20:W27">V20/U20*100</f>
        <v>75.81616088507471</v>
      </c>
      <c r="X20" s="43">
        <v>493200</v>
      </c>
      <c r="Y20" s="43">
        <v>406305.2</v>
      </c>
      <c r="Z20" s="45">
        <f aca="true" t="shared" si="6" ref="Z20:Z29">Y20/X20*100</f>
        <v>82.38142741281428</v>
      </c>
    </row>
    <row r="21" spans="1:26" ht="25.5">
      <c r="A21" s="7"/>
      <c r="B21" s="39" t="s">
        <v>27</v>
      </c>
      <c r="C21" s="72">
        <v>844302</v>
      </c>
      <c r="D21" s="134">
        <v>836825.3</v>
      </c>
      <c r="E21" s="82">
        <f t="shared" si="0"/>
        <v>99.11445193781373</v>
      </c>
      <c r="F21" s="74">
        <v>965902</v>
      </c>
      <c r="G21" s="74">
        <v>714530.94</v>
      </c>
      <c r="H21" s="41">
        <f t="shared" si="1"/>
        <v>73.97551097316291</v>
      </c>
      <c r="I21" s="75">
        <v>413600</v>
      </c>
      <c r="J21" s="75">
        <v>352355.21</v>
      </c>
      <c r="K21" s="41">
        <f t="shared" si="2"/>
        <v>85.19226547388782</v>
      </c>
      <c r="L21" s="83"/>
      <c r="M21" s="48"/>
      <c r="N21" s="50"/>
      <c r="O21" s="51"/>
      <c r="P21" s="51"/>
      <c r="Q21" s="41"/>
      <c r="R21" s="44"/>
      <c r="S21" s="44"/>
      <c r="T21" s="41"/>
      <c r="U21" s="43">
        <v>24000</v>
      </c>
      <c r="V21" s="43">
        <v>22581.9</v>
      </c>
      <c r="W21" s="41">
        <f t="shared" si="5"/>
        <v>94.09125</v>
      </c>
      <c r="X21" s="43">
        <v>464102</v>
      </c>
      <c r="Y21" s="43">
        <v>275393.83</v>
      </c>
      <c r="Z21" s="45">
        <f t="shared" si="6"/>
        <v>59.33907416904043</v>
      </c>
    </row>
    <row r="22" spans="1:26" ht="25.5">
      <c r="A22" s="7"/>
      <c r="B22" s="39" t="s">
        <v>28</v>
      </c>
      <c r="C22" s="72">
        <v>1444409</v>
      </c>
      <c r="D22" s="134">
        <v>1686472.4</v>
      </c>
      <c r="E22" s="82">
        <f t="shared" si="0"/>
        <v>116.7586466160208</v>
      </c>
      <c r="F22" s="74">
        <v>1574464</v>
      </c>
      <c r="G22" s="74">
        <v>1347536.68</v>
      </c>
      <c r="H22" s="41">
        <f t="shared" si="1"/>
        <v>85.58701119873176</v>
      </c>
      <c r="I22" s="75">
        <v>705740</v>
      </c>
      <c r="J22" s="75">
        <v>617915.08</v>
      </c>
      <c r="K22" s="41">
        <f t="shared" si="2"/>
        <v>87.5556267180548</v>
      </c>
      <c r="L22" s="83"/>
      <c r="M22" s="48"/>
      <c r="N22" s="50"/>
      <c r="O22" s="43"/>
      <c r="P22" s="43"/>
      <c r="Q22" s="41"/>
      <c r="R22" s="44"/>
      <c r="S22" s="44"/>
      <c r="T22" s="41"/>
      <c r="U22" s="43">
        <v>573109</v>
      </c>
      <c r="V22" s="43">
        <v>499631.04</v>
      </c>
      <c r="W22" s="41">
        <f t="shared" si="5"/>
        <v>87.17906017877925</v>
      </c>
      <c r="X22" s="43">
        <v>261415</v>
      </c>
      <c r="Y22" s="43">
        <v>203230.49</v>
      </c>
      <c r="Z22" s="45">
        <f t="shared" si="6"/>
        <v>77.74247460933765</v>
      </c>
    </row>
    <row r="23" spans="1:26" ht="27.75" customHeight="1">
      <c r="A23" s="7"/>
      <c r="B23" s="39" t="s">
        <v>29</v>
      </c>
      <c r="C23" s="72">
        <v>2348195</v>
      </c>
      <c r="D23" s="134">
        <v>2737589.26</v>
      </c>
      <c r="E23" s="82">
        <f t="shared" si="0"/>
        <v>116.58270543971005</v>
      </c>
      <c r="F23" s="74">
        <v>2672395</v>
      </c>
      <c r="G23" s="74">
        <v>2122838.19</v>
      </c>
      <c r="H23" s="41">
        <f t="shared" si="1"/>
        <v>79.43579410977793</v>
      </c>
      <c r="I23" s="75">
        <v>1061631</v>
      </c>
      <c r="J23" s="75">
        <v>892139.76</v>
      </c>
      <c r="K23" s="41">
        <f t="shared" si="2"/>
        <v>84.03482565976313</v>
      </c>
      <c r="L23" s="83"/>
      <c r="M23" s="48"/>
      <c r="N23" s="50"/>
      <c r="O23" s="43"/>
      <c r="P23" s="43"/>
      <c r="Q23" s="41"/>
      <c r="R23" s="44"/>
      <c r="S23" s="44"/>
      <c r="T23" s="41"/>
      <c r="U23" s="43">
        <v>1045520</v>
      </c>
      <c r="V23" s="43">
        <v>749606.95</v>
      </c>
      <c r="W23" s="41">
        <f t="shared" si="5"/>
        <v>71.69704548932589</v>
      </c>
      <c r="X23" s="43">
        <v>485244</v>
      </c>
      <c r="Y23" s="43">
        <v>430251.48</v>
      </c>
      <c r="Z23" s="45">
        <f t="shared" si="6"/>
        <v>88.66703761406633</v>
      </c>
    </row>
    <row r="24" spans="1:30" ht="25.5">
      <c r="A24" s="7"/>
      <c r="B24" s="39" t="s">
        <v>30</v>
      </c>
      <c r="C24" s="72">
        <v>2152236</v>
      </c>
      <c r="D24" s="134">
        <v>1967334.37</v>
      </c>
      <c r="E24" s="82">
        <f t="shared" si="0"/>
        <v>91.4088589727149</v>
      </c>
      <c r="F24" s="74">
        <v>2036506</v>
      </c>
      <c r="G24" s="74">
        <v>1617126.21</v>
      </c>
      <c r="H24" s="41">
        <f t="shared" si="1"/>
        <v>79.40689641965209</v>
      </c>
      <c r="I24" s="75">
        <v>787221</v>
      </c>
      <c r="J24" s="75">
        <v>633729.53</v>
      </c>
      <c r="K24" s="41">
        <f t="shared" si="2"/>
        <v>80.50211185931269</v>
      </c>
      <c r="L24" s="83"/>
      <c r="M24" s="48"/>
      <c r="N24" s="50"/>
      <c r="O24" s="51"/>
      <c r="P24" s="51"/>
      <c r="Q24" s="41"/>
      <c r="R24" s="44"/>
      <c r="S24" s="44"/>
      <c r="T24" s="41"/>
      <c r="U24" s="43">
        <v>197958</v>
      </c>
      <c r="V24" s="43">
        <v>172404</v>
      </c>
      <c r="W24" s="41">
        <f t="shared" si="5"/>
        <v>87.09120116388324</v>
      </c>
      <c r="X24" s="43">
        <v>316860</v>
      </c>
      <c r="Y24" s="43">
        <v>276536.92</v>
      </c>
      <c r="Z24" s="45">
        <f t="shared" si="6"/>
        <v>87.27416524648109</v>
      </c>
      <c r="AD24" s="84"/>
    </row>
    <row r="25" spans="1:26" ht="26.25" thickBot="1">
      <c r="A25" s="52"/>
      <c r="B25" s="53" t="s">
        <v>31</v>
      </c>
      <c r="C25" s="72">
        <v>12882081</v>
      </c>
      <c r="D25" s="134">
        <v>14629053.049999999</v>
      </c>
      <c r="E25" s="85">
        <f t="shared" si="0"/>
        <v>113.56125652369364</v>
      </c>
      <c r="F25" s="74">
        <v>13724209</v>
      </c>
      <c r="G25" s="74">
        <v>11666394.700000001</v>
      </c>
      <c r="H25" s="55">
        <f t="shared" si="1"/>
        <v>85.00595334856823</v>
      </c>
      <c r="I25" s="75">
        <v>2107780</v>
      </c>
      <c r="J25" s="75">
        <v>1753650</v>
      </c>
      <c r="K25" s="55">
        <f t="shared" si="2"/>
        <v>83.19891070225546</v>
      </c>
      <c r="L25" s="86"/>
      <c r="M25" s="58"/>
      <c r="N25" s="59"/>
      <c r="O25" s="60">
        <v>3935960</v>
      </c>
      <c r="P25" s="60">
        <v>2912478.29</v>
      </c>
      <c r="Q25" s="55">
        <f>P25/O25*100</f>
        <v>73.99664351263733</v>
      </c>
      <c r="R25" s="61"/>
      <c r="S25" s="61"/>
      <c r="T25" s="55"/>
      <c r="U25" s="60">
        <v>6634601</v>
      </c>
      <c r="V25" s="60">
        <v>6059854.07</v>
      </c>
      <c r="W25" s="55">
        <f t="shared" si="5"/>
        <v>91.33712893963029</v>
      </c>
      <c r="X25" s="60">
        <v>221808</v>
      </c>
      <c r="Y25" s="60">
        <v>169122.45</v>
      </c>
      <c r="Z25" s="62">
        <f t="shared" si="6"/>
        <v>76.24722733174639</v>
      </c>
    </row>
    <row r="26" spans="1:26" ht="37.5" customHeight="1" thickBot="1">
      <c r="A26" s="7"/>
      <c r="B26" s="64" t="s">
        <v>32</v>
      </c>
      <c r="C26" s="65">
        <f>SUM(C19:C25)</f>
        <v>23569736</v>
      </c>
      <c r="D26" s="68">
        <f>SUM(D19:D25)</f>
        <v>25602718.22</v>
      </c>
      <c r="E26" s="87">
        <f t="shared" si="0"/>
        <v>108.6253924099956</v>
      </c>
      <c r="F26" s="65">
        <f>SUM(F19:F25)</f>
        <v>24893833</v>
      </c>
      <c r="G26" s="68">
        <f>SUM(G19:G25)</f>
        <v>20632386.620000005</v>
      </c>
      <c r="H26" s="69">
        <f t="shared" si="1"/>
        <v>82.88151776385743</v>
      </c>
      <c r="I26" s="68">
        <f>SUM(I19:I25)</f>
        <v>6447158</v>
      </c>
      <c r="J26" s="68">
        <f>SUM(J19:J25)</f>
        <v>5410311.78</v>
      </c>
      <c r="K26" s="69">
        <f t="shared" si="2"/>
        <v>83.9177786553393</v>
      </c>
      <c r="L26" s="71">
        <f>SUM(L19:L25)</f>
        <v>0</v>
      </c>
      <c r="M26" s="71">
        <f>SUM(M19:M25)</f>
        <v>0</v>
      </c>
      <c r="N26" s="70">
        <f>SUM(N19:N25)</f>
        <v>0</v>
      </c>
      <c r="O26" s="68">
        <f>SUM(O19:O25)</f>
        <v>5162341</v>
      </c>
      <c r="P26" s="68">
        <f>SUM(P19:P25)</f>
        <v>3904707.8200000003</v>
      </c>
      <c r="Q26" s="69">
        <f>P26/O26*100</f>
        <v>75.63831641497531</v>
      </c>
      <c r="R26" s="71"/>
      <c r="S26" s="71"/>
      <c r="T26" s="69"/>
      <c r="U26" s="68">
        <f>SUM(U19:U25)</f>
        <v>8572003</v>
      </c>
      <c r="V26" s="68">
        <f>SUM(V19:V25)</f>
        <v>7577403.5600000005</v>
      </c>
      <c r="W26" s="69">
        <f t="shared" si="5"/>
        <v>88.39711745317868</v>
      </c>
      <c r="X26" s="68">
        <f>SUM(X19:X25)</f>
        <v>2242629</v>
      </c>
      <c r="Y26" s="68">
        <f>SUM(Y19:Y25)</f>
        <v>1760840.3699999999</v>
      </c>
      <c r="Z26" s="29">
        <f t="shared" si="6"/>
        <v>78.51679301391357</v>
      </c>
    </row>
    <row r="27" spans="1:26" ht="22.5" customHeight="1" thickBot="1">
      <c r="A27" s="7"/>
      <c r="B27" s="88" t="s">
        <v>33</v>
      </c>
      <c r="C27" s="65">
        <f>C10+C18+C26</f>
        <v>128863704</v>
      </c>
      <c r="D27" s="68">
        <f>D10+D18+D26</f>
        <v>135528163.81</v>
      </c>
      <c r="E27" s="67">
        <f t="shared" si="0"/>
        <v>105.17171212927421</v>
      </c>
      <c r="F27" s="65">
        <f>F10+F18+F26</f>
        <v>113460855</v>
      </c>
      <c r="G27" s="68">
        <f>G10+G18+G26</f>
        <v>90536249.03999999</v>
      </c>
      <c r="H27" s="89">
        <f t="shared" si="1"/>
        <v>79.79514083513648</v>
      </c>
      <c r="I27" s="68">
        <f>I10+I18+I26</f>
        <v>23653843</v>
      </c>
      <c r="J27" s="68">
        <f>J10+J18+J26</f>
        <v>18169051.16</v>
      </c>
      <c r="K27" s="89">
        <f t="shared" si="2"/>
        <v>76.81225904813861</v>
      </c>
      <c r="L27" s="68">
        <f>L10+L18+L26</f>
        <v>490126</v>
      </c>
      <c r="M27" s="68">
        <f>M10+M18+M26</f>
        <v>407592.78</v>
      </c>
      <c r="N27" s="90">
        <f>N10+N18+N26</f>
        <v>83.16081579022537</v>
      </c>
      <c r="O27" s="68">
        <f>O10+O18+O26</f>
        <v>33042344</v>
      </c>
      <c r="P27" s="68">
        <f>P10+P18+P26</f>
        <v>25443145.32</v>
      </c>
      <c r="Q27" s="89">
        <f>P27/O27*100</f>
        <v>77.00163559824932</v>
      </c>
      <c r="R27" s="68"/>
      <c r="S27" s="68"/>
      <c r="T27" s="91"/>
      <c r="U27" s="68">
        <f>U10+U18+U26</f>
        <v>39971281</v>
      </c>
      <c r="V27" s="68">
        <f>V10+V18+V26</f>
        <v>34005980.05</v>
      </c>
      <c r="W27" s="89">
        <f t="shared" si="5"/>
        <v>85.07603258949844</v>
      </c>
      <c r="X27" s="68">
        <f>X10+X18+X26</f>
        <v>6842379</v>
      </c>
      <c r="Y27" s="68">
        <f>Y10+Y18+Y26</f>
        <v>4824813.66</v>
      </c>
      <c r="Z27" s="92">
        <f t="shared" si="6"/>
        <v>70.51368624859863</v>
      </c>
    </row>
    <row r="28" spans="1:26" ht="28.5" customHeight="1" thickBot="1">
      <c r="A28" s="93"/>
      <c r="B28" s="94" t="s">
        <v>34</v>
      </c>
      <c r="C28" s="95">
        <v>436389007</v>
      </c>
      <c r="D28" s="96">
        <v>430295075.06</v>
      </c>
      <c r="E28" s="97">
        <f t="shared" si="0"/>
        <v>98.60355512117656</v>
      </c>
      <c r="F28" s="98">
        <v>426499016.99999994</v>
      </c>
      <c r="G28" s="99">
        <v>385550903.58000016</v>
      </c>
      <c r="H28" s="89">
        <f t="shared" si="1"/>
        <v>90.39901341202862</v>
      </c>
      <c r="I28" s="100">
        <v>2309608</v>
      </c>
      <c r="J28" s="100">
        <v>1816004.32</v>
      </c>
      <c r="K28" s="89">
        <f t="shared" si="2"/>
        <v>78.62824860322618</v>
      </c>
      <c r="L28" s="101"/>
      <c r="M28" s="102"/>
      <c r="N28" s="103"/>
      <c r="O28" s="101">
        <v>100771687</v>
      </c>
      <c r="P28" s="102">
        <v>80029797.25</v>
      </c>
      <c r="Q28" s="89">
        <f>P28/O28*100</f>
        <v>79.41694699424849</v>
      </c>
      <c r="R28" s="101">
        <v>62312568</v>
      </c>
      <c r="S28" s="102">
        <v>52828258.25</v>
      </c>
      <c r="T28" s="89">
        <f>S28/R28*100</f>
        <v>84.77945933796212</v>
      </c>
      <c r="U28" s="101"/>
      <c r="V28" s="102"/>
      <c r="W28" s="89"/>
      <c r="X28" s="101">
        <v>12458415</v>
      </c>
      <c r="Y28" s="102">
        <v>10764699.979999999</v>
      </c>
      <c r="Z28" s="92">
        <f t="shared" si="6"/>
        <v>86.405052167551</v>
      </c>
    </row>
    <row r="29" spans="1:26" ht="24.75" customHeight="1" thickBot="1">
      <c r="A29" s="52"/>
      <c r="B29" s="104" t="s">
        <v>35</v>
      </c>
      <c r="C29" s="105">
        <f>C27+C28</f>
        <v>565252711</v>
      </c>
      <c r="D29" s="106">
        <f>D27+D28</f>
        <v>565823238.87</v>
      </c>
      <c r="E29" s="67">
        <f t="shared" si="0"/>
        <v>100.10093323904465</v>
      </c>
      <c r="F29" s="105">
        <f>F27+F28</f>
        <v>539959872</v>
      </c>
      <c r="G29" s="106">
        <f>G27+G28</f>
        <v>476087152.6200001</v>
      </c>
      <c r="H29" s="69">
        <f t="shared" si="1"/>
        <v>88.17083959528017</v>
      </c>
      <c r="I29" s="105">
        <f>I27+I28</f>
        <v>25963451</v>
      </c>
      <c r="J29" s="105">
        <f>J27+J28</f>
        <v>19985055.48</v>
      </c>
      <c r="K29" s="69">
        <f t="shared" si="2"/>
        <v>76.97380244251814</v>
      </c>
      <c r="L29" s="106">
        <f>L27+L28</f>
        <v>490126</v>
      </c>
      <c r="M29" s="106">
        <f>M27+M28</f>
        <v>407592.78</v>
      </c>
      <c r="N29" s="22">
        <f>N27+N28</f>
        <v>83.16081579022537</v>
      </c>
      <c r="O29" s="106">
        <f>O27+O28</f>
        <v>133814031</v>
      </c>
      <c r="P29" s="106">
        <f>P27+P28</f>
        <v>105472942.57</v>
      </c>
      <c r="Q29" s="69">
        <f>P29/O29*100</f>
        <v>78.82054055303064</v>
      </c>
      <c r="R29" s="106">
        <f>R27+R28</f>
        <v>62312568</v>
      </c>
      <c r="S29" s="106">
        <f>S27+S28</f>
        <v>52828258.25</v>
      </c>
      <c r="T29" s="69">
        <f>S29/R29*100</f>
        <v>84.77945933796212</v>
      </c>
      <c r="U29" s="106">
        <f>U27+U28</f>
        <v>39971281</v>
      </c>
      <c r="V29" s="106">
        <f>V27+V28</f>
        <v>34005980.05</v>
      </c>
      <c r="W29" s="69">
        <f>V29/U29*100</f>
        <v>85.07603258949844</v>
      </c>
      <c r="X29" s="106">
        <f>X27+X28</f>
        <v>19300794</v>
      </c>
      <c r="Y29" s="106">
        <f>Y27+Y28</f>
        <v>15589513.639999999</v>
      </c>
      <c r="Z29" s="29">
        <f t="shared" si="6"/>
        <v>80.77135914719362</v>
      </c>
    </row>
    <row r="30" spans="9:25" ht="12.75">
      <c r="I30" s="107"/>
      <c r="J30" s="108"/>
      <c r="K30" s="107"/>
      <c r="L30" s="107"/>
      <c r="M30" s="107"/>
      <c r="N30" s="107"/>
      <c r="O30" s="107"/>
      <c r="P30" s="108"/>
      <c r="Q30" s="107"/>
      <c r="R30" s="107"/>
      <c r="S30" s="108"/>
      <c r="T30" s="107"/>
      <c r="U30" s="107"/>
      <c r="V30" s="107"/>
      <c r="W30" s="107"/>
      <c r="X30" s="107"/>
      <c r="Y30" s="108"/>
    </row>
    <row r="31" spans="6:8" ht="12.75">
      <c r="F31" s="1"/>
      <c r="G31" s="109"/>
      <c r="H31" s="1"/>
    </row>
    <row r="32" spans="6:8" ht="12.75">
      <c r="F32" s="1"/>
      <c r="G32" s="1"/>
      <c r="H32" s="1"/>
    </row>
    <row r="36" spans="6:7" ht="12.75">
      <c r="F36" s="108"/>
      <c r="G36" s="108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2016-12-05T10:39:09Z</dcterms:created>
  <dcterms:modified xsi:type="dcterms:W3CDTF">2016-12-05T10:42:55Z</dcterms:modified>
  <cp:category/>
  <cp:version/>
  <cp:contentType/>
  <cp:contentStatus/>
</cp:coreProperties>
</file>