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<sst xmlns="http://schemas.openxmlformats.org/spreadsheetml/2006/main" count="55" uniqueCount="36">
  <si>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06.06.2016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</si>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</sst>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6" applyFont="1" applyBorder="1" applyAlignment="1">
      <alignment vertical="center"/>
      <protection/>
    </xf>
    <xf numFmtId="1" fontId="9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42527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15106618</v>
      </c>
      <c r="D10" s="41">
        <v>17187196.799999997</v>
      </c>
      <c r="E10" s="42">
        <f aca="true" t="shared" si="0" ref="E10:E29">D10/C10*100</f>
        <v>113.77263130635855</v>
      </c>
      <c r="F10" s="43">
        <v>13788002</v>
      </c>
      <c r="G10" s="43">
        <v>10014034.65</v>
      </c>
      <c r="H10" s="44">
        <f aca="true" t="shared" si="1" ref="H10:H29">G10/F10*100</f>
        <v>72.62861326826034</v>
      </c>
      <c r="I10" s="45">
        <v>2277054</v>
      </c>
      <c r="J10" s="45">
        <v>1528888.8</v>
      </c>
      <c r="K10" s="46">
        <f aca="true" t="shared" si="2" ref="K10:K29">J10/I10*100</f>
        <v>67.14328250449924</v>
      </c>
      <c r="L10" s="47"/>
      <c r="M10" s="48"/>
      <c r="N10" s="49"/>
      <c r="O10" s="50">
        <v>5575968</v>
      </c>
      <c r="P10" s="50">
        <v>3956451.11</v>
      </c>
      <c r="Q10" s="51">
        <f aca="true" t="shared" si="3" ref="Q10:Q15">P10/O10*100</f>
        <v>70.95541276420524</v>
      </c>
      <c r="R10" s="52"/>
      <c r="S10" s="52"/>
      <c r="T10" s="46"/>
      <c r="U10" s="50">
        <v>5191980</v>
      </c>
      <c r="V10" s="50">
        <v>4191394.91</v>
      </c>
      <c r="W10" s="46">
        <f aca="true" t="shared" si="4" ref="W10:W18">V10/U10*100</f>
        <v>80.72825607956887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2540296</v>
      </c>
      <c r="D11" s="56">
        <v>2788463.23</v>
      </c>
      <c r="E11" s="57">
        <f t="shared" si="0"/>
        <v>109.76922492496936</v>
      </c>
      <c r="F11" s="58">
        <v>2488804</v>
      </c>
      <c r="G11" s="58">
        <v>1201628.76</v>
      </c>
      <c r="H11" s="59">
        <f t="shared" si="1"/>
        <v>48.281373703995975</v>
      </c>
      <c r="I11" s="60">
        <v>569243</v>
      </c>
      <c r="J11" s="60">
        <v>395419.99</v>
      </c>
      <c r="K11" s="59">
        <f t="shared" si="2"/>
        <v>69.46418137772446</v>
      </c>
      <c r="L11" s="61"/>
      <c r="M11" s="61"/>
      <c r="N11" s="59"/>
      <c r="O11" s="61">
        <v>772723</v>
      </c>
      <c r="P11" s="61">
        <v>574068.96</v>
      </c>
      <c r="Q11" s="59">
        <f t="shared" si="3"/>
        <v>74.29168796580404</v>
      </c>
      <c r="R11" s="62"/>
      <c r="S11" s="62"/>
      <c r="T11" s="59"/>
      <c r="U11" s="61">
        <v>830547</v>
      </c>
      <c r="V11" s="61">
        <v>30951.2</v>
      </c>
      <c r="W11" s="59">
        <f t="shared" si="4"/>
        <v>3.7266042740507164</v>
      </c>
      <c r="X11" s="61">
        <v>301291</v>
      </c>
      <c r="Y11" s="61">
        <v>198498.76</v>
      </c>
      <c r="Z11" s="63">
        <f>Y11/X11*100</f>
        <v>65.88273795101746</v>
      </c>
    </row>
    <row r="12" spans="1:26" ht="25.5">
      <c r="A12" s="19"/>
      <c r="B12" s="64" t="s">
        <v>18</v>
      </c>
      <c r="C12" s="55">
        <v>3073409</v>
      </c>
      <c r="D12" s="56">
        <v>3250543.82</v>
      </c>
      <c r="E12" s="65">
        <f t="shared" si="0"/>
        <v>105.76346395809995</v>
      </c>
      <c r="F12" s="58">
        <v>3300617</v>
      </c>
      <c r="G12" s="58">
        <v>1342931.64</v>
      </c>
      <c r="H12" s="66">
        <f t="shared" si="1"/>
        <v>40.687290891369706</v>
      </c>
      <c r="I12" s="60">
        <v>802185</v>
      </c>
      <c r="J12" s="60">
        <v>485512.73</v>
      </c>
      <c r="K12" s="66">
        <f t="shared" si="2"/>
        <v>60.52378566041499</v>
      </c>
      <c r="L12" s="67"/>
      <c r="M12" s="67"/>
      <c r="N12" s="66"/>
      <c r="O12" s="68">
        <v>663952</v>
      </c>
      <c r="P12" s="68">
        <v>466929.9</v>
      </c>
      <c r="Q12" s="66">
        <f t="shared" si="3"/>
        <v>70.32585186880979</v>
      </c>
      <c r="R12" s="69"/>
      <c r="S12" s="69"/>
      <c r="T12" s="66"/>
      <c r="U12" s="68">
        <v>448228</v>
      </c>
      <c r="V12" s="68">
        <v>192484.11</v>
      </c>
      <c r="W12" s="66">
        <f t="shared" si="4"/>
        <v>42.943348028235626</v>
      </c>
      <c r="X12" s="68">
        <v>305352</v>
      </c>
      <c r="Y12" s="68">
        <v>167710.31</v>
      </c>
      <c r="Z12" s="70">
        <f>Y12/X12*100</f>
        <v>54.92359964892975</v>
      </c>
    </row>
    <row r="13" spans="1:26" ht="25.5">
      <c r="A13" s="19"/>
      <c r="B13" s="64" t="s">
        <v>19</v>
      </c>
      <c r="C13" s="55">
        <v>4551990</v>
      </c>
      <c r="D13" s="56">
        <v>5441469.09</v>
      </c>
      <c r="E13" s="65">
        <f t="shared" si="0"/>
        <v>119.54044472856926</v>
      </c>
      <c r="F13" s="58">
        <v>5359152</v>
      </c>
      <c r="G13" s="58">
        <v>4648786.6</v>
      </c>
      <c r="H13" s="66">
        <f t="shared" si="1"/>
        <v>86.74481709046505</v>
      </c>
      <c r="I13" s="60">
        <v>1271534</v>
      </c>
      <c r="J13" s="60">
        <v>1084385.4</v>
      </c>
      <c r="K13" s="66">
        <f t="shared" si="2"/>
        <v>85.28166765497423</v>
      </c>
      <c r="L13" s="71"/>
      <c r="M13" s="71"/>
      <c r="N13" s="66"/>
      <c r="O13" s="68">
        <v>1432640</v>
      </c>
      <c r="P13" s="68">
        <v>1134799.17</v>
      </c>
      <c r="Q13" s="66">
        <f t="shared" si="3"/>
        <v>79.21035082086217</v>
      </c>
      <c r="R13" s="69"/>
      <c r="S13" s="69"/>
      <c r="T13" s="66"/>
      <c r="U13" s="68">
        <v>2473583</v>
      </c>
      <c r="V13" s="68">
        <v>2277158.03</v>
      </c>
      <c r="W13" s="66">
        <f t="shared" si="4"/>
        <v>92.0590912049444</v>
      </c>
      <c r="X13" s="68"/>
      <c r="Y13" s="68"/>
      <c r="Z13" s="70"/>
    </row>
    <row r="14" spans="1:26" ht="25.5">
      <c r="A14" s="19"/>
      <c r="B14" s="64" t="s">
        <v>20</v>
      </c>
      <c r="C14" s="55">
        <v>3528666</v>
      </c>
      <c r="D14" s="56">
        <v>3925799.25</v>
      </c>
      <c r="E14" s="65">
        <f t="shared" si="0"/>
        <v>111.25448682306572</v>
      </c>
      <c r="F14" s="58">
        <v>4254261</v>
      </c>
      <c r="G14" s="58">
        <v>2564555.22</v>
      </c>
      <c r="H14" s="66">
        <f t="shared" si="1"/>
        <v>60.2820377029054</v>
      </c>
      <c r="I14" s="60">
        <v>784271</v>
      </c>
      <c r="J14" s="60">
        <v>548658.83</v>
      </c>
      <c r="K14" s="66">
        <f t="shared" si="2"/>
        <v>69.95781177679653</v>
      </c>
      <c r="L14" s="68">
        <v>243713</v>
      </c>
      <c r="M14" s="68">
        <v>162802.9</v>
      </c>
      <c r="N14" s="66">
        <f>M14/L14*100</f>
        <v>66.8010733937049</v>
      </c>
      <c r="O14" s="68">
        <v>1624588</v>
      </c>
      <c r="P14" s="68">
        <v>1215283.01</v>
      </c>
      <c r="Q14" s="66">
        <f t="shared" si="3"/>
        <v>74.80561286923208</v>
      </c>
      <c r="R14" s="69"/>
      <c r="S14" s="69"/>
      <c r="T14" s="66"/>
      <c r="U14" s="68">
        <v>678704</v>
      </c>
      <c r="V14" s="68">
        <v>244186.03</v>
      </c>
      <c r="W14" s="66">
        <f t="shared" si="4"/>
        <v>35.97828066432495</v>
      </c>
      <c r="X14" s="68">
        <v>401276</v>
      </c>
      <c r="Y14" s="68">
        <v>238573.03</v>
      </c>
      <c r="Z14" s="70">
        <f>Y14/X14*100</f>
        <v>59.453600514359195</v>
      </c>
    </row>
    <row r="15" spans="1:26" ht="25.5">
      <c r="A15" s="19"/>
      <c r="B15" s="64" t="s">
        <v>21</v>
      </c>
      <c r="C15" s="55">
        <v>1096390</v>
      </c>
      <c r="D15" s="56">
        <v>1117208.53</v>
      </c>
      <c r="E15" s="65">
        <f t="shared" si="0"/>
        <v>101.89882523554574</v>
      </c>
      <c r="F15" s="58">
        <v>1118257</v>
      </c>
      <c r="G15" s="58">
        <v>458662.05</v>
      </c>
      <c r="H15" s="66">
        <f t="shared" si="1"/>
        <v>41.01579958810899</v>
      </c>
      <c r="I15" s="60">
        <v>167271</v>
      </c>
      <c r="J15" s="60">
        <v>138878.7</v>
      </c>
      <c r="K15" s="66">
        <f t="shared" si="2"/>
        <v>83.02616711803003</v>
      </c>
      <c r="L15" s="72"/>
      <c r="M15" s="73"/>
      <c r="N15" s="74"/>
      <c r="O15" s="68">
        <v>290539</v>
      </c>
      <c r="P15" s="68">
        <v>206508.33</v>
      </c>
      <c r="Q15" s="66">
        <f t="shared" si="3"/>
        <v>71.07766255132701</v>
      </c>
      <c r="R15" s="69"/>
      <c r="S15" s="69"/>
      <c r="T15" s="66"/>
      <c r="U15" s="68">
        <v>19334</v>
      </c>
      <c r="V15" s="68">
        <v>18236.71</v>
      </c>
      <c r="W15" s="66">
        <f t="shared" si="4"/>
        <v>94.32455777386987</v>
      </c>
      <c r="X15" s="68">
        <v>136907</v>
      </c>
      <c r="Y15" s="68">
        <v>94409.31</v>
      </c>
      <c r="Z15" s="70">
        <f>Y15/X15*100</f>
        <v>68.95871650098242</v>
      </c>
    </row>
    <row r="16" spans="1:26" ht="25.5">
      <c r="A16" s="19"/>
      <c r="B16" s="64" t="s">
        <v>22</v>
      </c>
      <c r="C16" s="55">
        <v>1316725</v>
      </c>
      <c r="D16" s="56">
        <v>1532978.53</v>
      </c>
      <c r="E16" s="65">
        <f t="shared" si="0"/>
        <v>116.42359110672311</v>
      </c>
      <c r="F16" s="58">
        <v>1925005</v>
      </c>
      <c r="G16" s="58">
        <v>518649.48</v>
      </c>
      <c r="H16" s="66">
        <f t="shared" si="1"/>
        <v>26.94276014867494</v>
      </c>
      <c r="I16" s="60">
        <v>437219</v>
      </c>
      <c r="J16" s="60">
        <v>298489.37</v>
      </c>
      <c r="K16" s="66">
        <f t="shared" si="2"/>
        <v>68.26999055393293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515811</v>
      </c>
      <c r="V16" s="68">
        <v>142446.59</v>
      </c>
      <c r="W16" s="66">
        <f t="shared" si="4"/>
        <v>27.616043473287693</v>
      </c>
      <c r="X16" s="68">
        <v>118728</v>
      </c>
      <c r="Y16" s="68">
        <v>62785.06</v>
      </c>
      <c r="Z16" s="70">
        <f>Y16/X16*100</f>
        <v>52.88142645374301</v>
      </c>
    </row>
    <row r="17" spans="1:26" ht="26.25" thickBot="1">
      <c r="A17" s="77"/>
      <c r="B17" s="78" t="s">
        <v>23</v>
      </c>
      <c r="C17" s="55">
        <v>8911616</v>
      </c>
      <c r="D17" s="56">
        <v>10554964.78</v>
      </c>
      <c r="E17" s="79">
        <f t="shared" si="0"/>
        <v>118.44052504057625</v>
      </c>
      <c r="F17" s="58">
        <v>10533392</v>
      </c>
      <c r="G17" s="58">
        <v>4730989.17</v>
      </c>
      <c r="H17" s="80">
        <f t="shared" si="1"/>
        <v>44.91420399050942</v>
      </c>
      <c r="I17" s="81">
        <v>1904969</v>
      </c>
      <c r="J17" s="81">
        <v>824383.44</v>
      </c>
      <c r="K17" s="80">
        <f t="shared" si="2"/>
        <v>43.275425479364756</v>
      </c>
      <c r="L17" s="82"/>
      <c r="M17" s="83"/>
      <c r="N17" s="84"/>
      <c r="O17" s="85">
        <v>3344748</v>
      </c>
      <c r="P17" s="85">
        <v>2153120.02</v>
      </c>
      <c r="Q17" s="80">
        <f>P17/O17*100</f>
        <v>64.37316114696833</v>
      </c>
      <c r="R17" s="86"/>
      <c r="S17" s="86"/>
      <c r="T17" s="80"/>
      <c r="U17" s="85">
        <v>3825391</v>
      </c>
      <c r="V17" s="85">
        <v>993386.39</v>
      </c>
      <c r="W17" s="80">
        <f t="shared" si="4"/>
        <v>25.96823148274255</v>
      </c>
      <c r="X17" s="85">
        <v>919201</v>
      </c>
      <c r="Y17" s="85">
        <v>496868.07</v>
      </c>
      <c r="Z17" s="87">
        <f>Y17/X17*100</f>
        <v>54.054343935657165</v>
      </c>
    </row>
    <row r="18" spans="1:26" ht="26.25" thickBot="1">
      <c r="A18" s="88"/>
      <c r="B18" s="89" t="s">
        <v>24</v>
      </c>
      <c r="C18" s="90">
        <f>SUM(C11:C17)</f>
        <v>25019092</v>
      </c>
      <c r="D18" s="91">
        <f>SUM(D11:D17)</f>
        <v>28611427.229999997</v>
      </c>
      <c r="E18" s="92">
        <f t="shared" si="0"/>
        <v>114.35837571563347</v>
      </c>
      <c r="F18" s="93">
        <f>SUM(F11:F17)</f>
        <v>28979488</v>
      </c>
      <c r="G18" s="93">
        <f>SUM(G11:G17)</f>
        <v>15466202.920000002</v>
      </c>
      <c r="H18" s="94">
        <f t="shared" si="1"/>
        <v>53.36948299431654</v>
      </c>
      <c r="I18" s="93">
        <f>SUM(I11:I17)</f>
        <v>5936692</v>
      </c>
      <c r="J18" s="93">
        <f>SUM(J11:J17)</f>
        <v>3775728.46</v>
      </c>
      <c r="K18" s="94">
        <f t="shared" si="2"/>
        <v>63.59987110667018</v>
      </c>
      <c r="L18" s="95">
        <f>SUM(L11:L17)</f>
        <v>243713</v>
      </c>
      <c r="M18" s="93">
        <f>SUM(M11:M17)</f>
        <v>162802.9</v>
      </c>
      <c r="N18" s="94">
        <f>M18/L18*100</f>
        <v>66.8010733937049</v>
      </c>
      <c r="O18" s="93">
        <f>SUM(O11:O17)</f>
        <v>8129190</v>
      </c>
      <c r="P18" s="93">
        <f>SUM(P11:P17)</f>
        <v>5750709.390000001</v>
      </c>
      <c r="Q18" s="94">
        <f>P18/O18*100</f>
        <v>70.74148088554949</v>
      </c>
      <c r="R18" s="96">
        <f>SUM(R11:R17)</f>
        <v>0</v>
      </c>
      <c r="S18" s="96">
        <f>SUM(S11:S17)</f>
        <v>0</v>
      </c>
      <c r="T18" s="94"/>
      <c r="U18" s="93">
        <f>SUM(U11:U17)</f>
        <v>8791598</v>
      </c>
      <c r="V18" s="93">
        <f>SUM(V11:V17)</f>
        <v>3898849.0599999996</v>
      </c>
      <c r="W18" s="94">
        <f t="shared" si="4"/>
        <v>44.34744468525517</v>
      </c>
      <c r="X18" s="93">
        <f>SUM(X11:X17)</f>
        <v>2182755</v>
      </c>
      <c r="Y18" s="93">
        <f>SUM(Y11:Y17)</f>
        <v>1258844.54</v>
      </c>
      <c r="Z18" s="53">
        <f>Y18/X18*100</f>
        <v>57.67227838213634</v>
      </c>
    </row>
    <row r="19" spans="1:26" ht="25.5">
      <c r="A19" s="19"/>
      <c r="B19" s="54" t="s">
        <v>25</v>
      </c>
      <c r="C19" s="97">
        <v>697298</v>
      </c>
      <c r="D19" s="98">
        <v>709065.23</v>
      </c>
      <c r="E19" s="99">
        <f t="shared" si="0"/>
        <v>101.68754678774354</v>
      </c>
      <c r="F19" s="100">
        <v>746523</v>
      </c>
      <c r="G19" s="100">
        <v>211381.41</v>
      </c>
      <c r="H19" s="59">
        <f t="shared" si="1"/>
        <v>28.315458465445808</v>
      </c>
      <c r="I19" s="101">
        <v>246423</v>
      </c>
      <c r="J19" s="101">
        <v>211381.41</v>
      </c>
      <c r="K19" s="59">
        <f t="shared" si="2"/>
        <v>85.77990284997747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1039522</v>
      </c>
      <c r="D20" s="98">
        <v>1052720.55</v>
      </c>
      <c r="E20" s="108">
        <f t="shared" si="0"/>
        <v>101.26967490827516</v>
      </c>
      <c r="F20" s="100">
        <v>1097717</v>
      </c>
      <c r="G20" s="100">
        <v>776230.12</v>
      </c>
      <c r="H20" s="66">
        <f t="shared" si="1"/>
        <v>70.71313644591457</v>
      </c>
      <c r="I20" s="101">
        <v>338351</v>
      </c>
      <c r="J20" s="101">
        <v>247791.12</v>
      </c>
      <c r="K20" s="66">
        <f t="shared" si="2"/>
        <v>73.23493058983127</v>
      </c>
      <c r="L20" s="109"/>
      <c r="M20" s="73"/>
      <c r="N20" s="75"/>
      <c r="O20" s="68">
        <v>511542</v>
      </c>
      <c r="P20" s="68">
        <v>355952.01</v>
      </c>
      <c r="Q20" s="66">
        <f>P20/O20*100</f>
        <v>69.58412212486952</v>
      </c>
      <c r="R20" s="69"/>
      <c r="S20" s="69"/>
      <c r="T20" s="66"/>
      <c r="U20" s="68">
        <v>23500</v>
      </c>
      <c r="V20" s="68">
        <v>16203.76</v>
      </c>
      <c r="W20" s="66">
        <f aca="true" t="shared" si="5" ref="W20:W27">V20/U20*100</f>
        <v>68.95217021276596</v>
      </c>
      <c r="X20" s="68">
        <v>200984</v>
      </c>
      <c r="Y20" s="68">
        <v>143475.17</v>
      </c>
      <c r="Z20" s="70">
        <f aca="true" t="shared" si="6" ref="Z20:Z29">Y20/X20*100</f>
        <v>71.38636408868368</v>
      </c>
    </row>
    <row r="21" spans="1:26" ht="25.5">
      <c r="A21" s="19"/>
      <c r="B21" s="64" t="s">
        <v>27</v>
      </c>
      <c r="C21" s="97">
        <v>455103</v>
      </c>
      <c r="D21" s="98">
        <v>423533.35</v>
      </c>
      <c r="E21" s="108">
        <f t="shared" si="0"/>
        <v>93.06318569642475</v>
      </c>
      <c r="F21" s="100">
        <v>545393</v>
      </c>
      <c r="G21" s="100">
        <v>294775.48</v>
      </c>
      <c r="H21" s="66">
        <f t="shared" si="1"/>
        <v>54.048269779773484</v>
      </c>
      <c r="I21" s="101">
        <v>234840</v>
      </c>
      <c r="J21" s="101">
        <v>154465.39</v>
      </c>
      <c r="K21" s="66">
        <f t="shared" si="2"/>
        <v>65.7747359904616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14450</v>
      </c>
      <c r="V21" s="68">
        <v>12481.9</v>
      </c>
      <c r="W21" s="66">
        <f t="shared" si="5"/>
        <v>86.37993079584774</v>
      </c>
      <c r="X21" s="68">
        <v>296103</v>
      </c>
      <c r="Y21" s="68">
        <v>127828.19</v>
      </c>
      <c r="Z21" s="70">
        <f t="shared" si="6"/>
        <v>43.17017726939612</v>
      </c>
    </row>
    <row r="22" spans="1:26" ht="25.5">
      <c r="A22" s="19"/>
      <c r="B22" s="64" t="s">
        <v>28</v>
      </c>
      <c r="C22" s="97">
        <v>632433</v>
      </c>
      <c r="D22" s="98">
        <v>534901.58</v>
      </c>
      <c r="E22" s="108">
        <f t="shared" si="0"/>
        <v>84.57837905359145</v>
      </c>
      <c r="F22" s="100">
        <v>765088</v>
      </c>
      <c r="G22" s="100">
        <v>362402.09</v>
      </c>
      <c r="H22" s="66">
        <f t="shared" si="1"/>
        <v>47.36737342632482</v>
      </c>
      <c r="I22" s="101">
        <v>367937</v>
      </c>
      <c r="J22" s="101">
        <v>258311.52</v>
      </c>
      <c r="K22" s="66">
        <f t="shared" si="2"/>
        <v>70.20536667962179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225125</v>
      </c>
      <c r="V22" s="68">
        <v>31184.86</v>
      </c>
      <c r="W22" s="66">
        <f t="shared" si="5"/>
        <v>13.852242087729039</v>
      </c>
      <c r="X22" s="68">
        <v>155617</v>
      </c>
      <c r="Y22" s="68">
        <v>62229.1</v>
      </c>
      <c r="Z22" s="70">
        <f t="shared" si="6"/>
        <v>39.9886259213325</v>
      </c>
    </row>
    <row r="23" spans="1:26" ht="27.75" customHeight="1">
      <c r="A23" s="19"/>
      <c r="B23" s="64" t="s">
        <v>29</v>
      </c>
      <c r="C23" s="97">
        <v>784486</v>
      </c>
      <c r="D23" s="98">
        <v>758309.4</v>
      </c>
      <c r="E23" s="108">
        <f t="shared" si="0"/>
        <v>96.66321642451236</v>
      </c>
      <c r="F23" s="100">
        <v>926891</v>
      </c>
      <c r="G23" s="100">
        <v>585497.7</v>
      </c>
      <c r="H23" s="66">
        <f t="shared" si="1"/>
        <v>63.16791294769287</v>
      </c>
      <c r="I23" s="101">
        <v>494340</v>
      </c>
      <c r="J23" s="101">
        <v>334292.08</v>
      </c>
      <c r="K23" s="66">
        <f t="shared" si="2"/>
        <v>67.62391876036736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269689</v>
      </c>
      <c r="V23" s="68">
        <v>152232.91</v>
      </c>
      <c r="W23" s="66">
        <f t="shared" si="5"/>
        <v>56.44757850709521</v>
      </c>
      <c r="X23" s="68">
        <v>136862</v>
      </c>
      <c r="Y23" s="68">
        <v>90632.71</v>
      </c>
      <c r="Z23" s="70">
        <f t="shared" si="6"/>
        <v>66.22196811386652</v>
      </c>
    </row>
    <row r="24" spans="1:30" ht="25.5">
      <c r="A24" s="19"/>
      <c r="B24" s="64" t="s">
        <v>30</v>
      </c>
      <c r="C24" s="97">
        <v>869934</v>
      </c>
      <c r="D24" s="98">
        <v>393040.03</v>
      </c>
      <c r="E24" s="108">
        <f t="shared" si="0"/>
        <v>45.180442424367826</v>
      </c>
      <c r="F24" s="100">
        <v>1071033</v>
      </c>
      <c r="G24" s="100">
        <v>441194.54</v>
      </c>
      <c r="H24" s="66">
        <f t="shared" si="1"/>
        <v>41.19336565726733</v>
      </c>
      <c r="I24" s="101">
        <v>363968</v>
      </c>
      <c r="J24" s="101">
        <v>277948.15</v>
      </c>
      <c r="K24" s="66">
        <f t="shared" si="2"/>
        <v>76.36609537102163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23900</v>
      </c>
      <c r="V24" s="68">
        <v>18050</v>
      </c>
      <c r="W24" s="66">
        <f t="shared" si="5"/>
        <v>75.52301255230127</v>
      </c>
      <c r="X24" s="68">
        <v>160236</v>
      </c>
      <c r="Y24" s="68">
        <v>131673.91</v>
      </c>
      <c r="Z24" s="70">
        <f t="shared" si="6"/>
        <v>82.17498564617189</v>
      </c>
      <c r="AD24" s="110"/>
    </row>
    <row r="25" spans="1:26" ht="26.25" thickBot="1">
      <c r="A25" s="77"/>
      <c r="B25" s="78" t="s">
        <v>31</v>
      </c>
      <c r="C25" s="97">
        <v>6287898</v>
      </c>
      <c r="D25" s="98">
        <v>6147612.79</v>
      </c>
      <c r="E25" s="111">
        <f t="shared" si="0"/>
        <v>97.76896492277706</v>
      </c>
      <c r="F25" s="100">
        <v>8317859</v>
      </c>
      <c r="G25" s="100">
        <v>4368009.86</v>
      </c>
      <c r="H25" s="80">
        <f t="shared" si="1"/>
        <v>52.51363193340979</v>
      </c>
      <c r="I25" s="101">
        <v>1208850</v>
      </c>
      <c r="J25" s="101">
        <v>633433.33</v>
      </c>
      <c r="K25" s="80">
        <f t="shared" si="2"/>
        <v>52.39966331637507</v>
      </c>
      <c r="L25" s="112"/>
      <c r="M25" s="83"/>
      <c r="N25" s="84"/>
      <c r="O25" s="85">
        <v>2015576</v>
      </c>
      <c r="P25" s="85">
        <v>1012892.3</v>
      </c>
      <c r="Q25" s="80">
        <f>P25/O25*100</f>
        <v>50.25324274549806</v>
      </c>
      <c r="R25" s="86"/>
      <c r="S25" s="86"/>
      <c r="T25" s="80"/>
      <c r="U25" s="85">
        <v>4889410</v>
      </c>
      <c r="V25" s="85">
        <v>2613091.74</v>
      </c>
      <c r="W25" s="80">
        <f t="shared" si="5"/>
        <v>53.44390713808006</v>
      </c>
      <c r="X25" s="85">
        <v>99995</v>
      </c>
      <c r="Y25" s="85">
        <v>58592.49</v>
      </c>
      <c r="Z25" s="87">
        <f t="shared" si="6"/>
        <v>58.59541977098854</v>
      </c>
    </row>
    <row r="26" spans="1:26" ht="37.5" customHeight="1" thickBot="1">
      <c r="A26" s="19"/>
      <c r="B26" s="89" t="s">
        <v>32</v>
      </c>
      <c r="C26" s="90">
        <f>SUM(C19:C25)</f>
        <v>10766674</v>
      </c>
      <c r="D26" s="93">
        <f>SUM(D19:D25)</f>
        <v>10019182.93</v>
      </c>
      <c r="E26" s="113">
        <f t="shared" si="0"/>
        <v>93.05736321170308</v>
      </c>
      <c r="F26" s="90">
        <f>SUM(F19:F25)</f>
        <v>13470504</v>
      </c>
      <c r="G26" s="93">
        <f>SUM(G19:G25)</f>
        <v>7039491.2</v>
      </c>
      <c r="H26" s="94">
        <f t="shared" si="1"/>
        <v>52.25855840286303</v>
      </c>
      <c r="I26" s="93">
        <f>SUM(I19:I25)</f>
        <v>3254709</v>
      </c>
      <c r="J26" s="93">
        <f>SUM(J19:J25)</f>
        <v>2117623</v>
      </c>
      <c r="K26" s="94">
        <f t="shared" si="2"/>
        <v>65.0633589669614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2527118</v>
      </c>
      <c r="P26" s="93">
        <f>SUM(P19:P25)</f>
        <v>1368844.31</v>
      </c>
      <c r="Q26" s="94">
        <f>P26/O26*100</f>
        <v>54.166220572209134</v>
      </c>
      <c r="R26" s="96"/>
      <c r="S26" s="96"/>
      <c r="T26" s="94"/>
      <c r="U26" s="93">
        <f>SUM(U19:U25)</f>
        <v>5446174</v>
      </c>
      <c r="V26" s="93">
        <f>SUM(V19:V25)</f>
        <v>2843245.1700000004</v>
      </c>
      <c r="W26" s="94">
        <f t="shared" si="5"/>
        <v>52.20628591741653</v>
      </c>
      <c r="X26" s="93">
        <f>SUM(X19:X25)</f>
        <v>1049797</v>
      </c>
      <c r="Y26" s="93">
        <f>SUM(Y19:Y25)</f>
        <v>614431.57</v>
      </c>
      <c r="Z26" s="53">
        <f t="shared" si="6"/>
        <v>58.52860791181532</v>
      </c>
    </row>
    <row r="27" spans="1:26" ht="22.5" customHeight="1" thickBot="1">
      <c r="A27" s="19"/>
      <c r="B27" s="114" t="s">
        <v>33</v>
      </c>
      <c r="C27" s="90">
        <f>C10+C18+C26</f>
        <v>50892384</v>
      </c>
      <c r="D27" s="93">
        <f>D10+D18+D26</f>
        <v>55817806.95999999</v>
      </c>
      <c r="E27" s="92">
        <f t="shared" si="0"/>
        <v>109.67811403765246</v>
      </c>
      <c r="F27" s="90">
        <f>F10+F18+F26</f>
        <v>56237994</v>
      </c>
      <c r="G27" s="93">
        <f>G10+G18+G26</f>
        <v>32519728.77</v>
      </c>
      <c r="H27" s="115">
        <f t="shared" si="1"/>
        <v>57.825193355936555</v>
      </c>
      <c r="I27" s="93">
        <f>I10+I18+I26</f>
        <v>11468455</v>
      </c>
      <c r="J27" s="93">
        <f>J10+J18+J26</f>
        <v>7422240.26</v>
      </c>
      <c r="K27" s="115">
        <f t="shared" si="2"/>
        <v>64.71874598627278</v>
      </c>
      <c r="L27" s="93">
        <f>L10+L18+L26</f>
        <v>243713</v>
      </c>
      <c r="M27" s="93">
        <f>M10+M18+M26</f>
        <v>162802.9</v>
      </c>
      <c r="N27" s="116">
        <f>N10+N18+N26</f>
        <v>66.8010733937049</v>
      </c>
      <c r="O27" s="93">
        <f>O10+O18+O26</f>
        <v>16232276</v>
      </c>
      <c r="P27" s="93">
        <f>P10+P18+P26</f>
        <v>11076004.81</v>
      </c>
      <c r="Q27" s="115">
        <f>P27/O27*100</f>
        <v>68.23445344325097</v>
      </c>
      <c r="R27" s="93"/>
      <c r="S27" s="93"/>
      <c r="T27" s="117"/>
      <c r="U27" s="93">
        <f>U10+U18+U26</f>
        <v>19429752</v>
      </c>
      <c r="V27" s="93">
        <f>V10+V18+V26</f>
        <v>10933489.14</v>
      </c>
      <c r="W27" s="115">
        <f t="shared" si="5"/>
        <v>56.27189240500857</v>
      </c>
      <c r="X27" s="93">
        <f>X10+X18+X26</f>
        <v>3232552</v>
      </c>
      <c r="Y27" s="93">
        <f>Y10+Y18+Y26</f>
        <v>1873276.1099999999</v>
      </c>
      <c r="Z27" s="118">
        <f t="shared" si="6"/>
        <v>57.950378215106824</v>
      </c>
    </row>
    <row r="28" spans="1:26" ht="28.5" customHeight="1" thickBot="1">
      <c r="A28" s="119"/>
      <c r="B28" s="120" t="s">
        <v>34</v>
      </c>
      <c r="C28" s="121">
        <v>208399838</v>
      </c>
      <c r="D28" s="122">
        <v>190792333.43</v>
      </c>
      <c r="E28" s="123">
        <f t="shared" si="0"/>
        <v>91.55109488616782</v>
      </c>
      <c r="F28" s="124">
        <v>215312073</v>
      </c>
      <c r="G28" s="125">
        <v>173732059.04000002</v>
      </c>
      <c r="H28" s="115">
        <f t="shared" si="1"/>
        <v>80.68848932590976</v>
      </c>
      <c r="I28" s="126">
        <v>1078065</v>
      </c>
      <c r="J28" s="126">
        <v>728491.08</v>
      </c>
      <c r="K28" s="115">
        <f t="shared" si="2"/>
        <v>67.57394776752793</v>
      </c>
      <c r="L28" s="127"/>
      <c r="M28" s="128"/>
      <c r="N28" s="129"/>
      <c r="O28" s="127">
        <v>55180093</v>
      </c>
      <c r="P28" s="128">
        <v>37823407.85000001</v>
      </c>
      <c r="Q28" s="115">
        <f>P28/O28*100</f>
        <v>68.5453861957065</v>
      </c>
      <c r="R28" s="127">
        <v>29177800</v>
      </c>
      <c r="S28" s="128">
        <v>22774340.790000007</v>
      </c>
      <c r="T28" s="115">
        <f>S28/R28*100</f>
        <v>78.05365994009146</v>
      </c>
      <c r="U28" s="127"/>
      <c r="V28" s="128"/>
      <c r="W28" s="115"/>
      <c r="X28" s="127">
        <v>6808863</v>
      </c>
      <c r="Y28" s="128">
        <v>4237617.8</v>
      </c>
      <c r="Z28" s="118">
        <f t="shared" si="6"/>
        <v>62.23679048910221</v>
      </c>
    </row>
    <row r="29" spans="1:26" ht="24.75" customHeight="1" thickBot="1">
      <c r="A29" s="77"/>
      <c r="B29" s="130" t="s">
        <v>35</v>
      </c>
      <c r="C29" s="131">
        <f>C27+C28</f>
        <v>259292222</v>
      </c>
      <c r="D29" s="132">
        <f>D27+D28</f>
        <v>246610140.39</v>
      </c>
      <c r="E29" s="92">
        <f t="shared" si="0"/>
        <v>95.10896180680652</v>
      </c>
      <c r="F29" s="131">
        <f>F27+F28</f>
        <v>271550067</v>
      </c>
      <c r="G29" s="132">
        <f>G27+G28</f>
        <v>206251787.81000003</v>
      </c>
      <c r="H29" s="94">
        <f t="shared" si="1"/>
        <v>75.95350282495052</v>
      </c>
      <c r="I29" s="131">
        <f>I27+I28</f>
        <v>12546520</v>
      </c>
      <c r="J29" s="131">
        <f>J27+J28</f>
        <v>8150731.34</v>
      </c>
      <c r="K29" s="94">
        <f t="shared" si="2"/>
        <v>64.96408039838936</v>
      </c>
      <c r="L29" s="132">
        <f>L27+L28</f>
        <v>243713</v>
      </c>
      <c r="M29" s="132">
        <f>M27+M28</f>
        <v>162802.9</v>
      </c>
      <c r="N29" s="46">
        <f>N27+N28</f>
        <v>66.8010733937049</v>
      </c>
      <c r="O29" s="132">
        <f>O27+O28</f>
        <v>71412369</v>
      </c>
      <c r="P29" s="132">
        <f>P27+P28</f>
        <v>48899412.66000001</v>
      </c>
      <c r="Q29" s="94">
        <f>P29/O29*100</f>
        <v>68.47471011639456</v>
      </c>
      <c r="R29" s="132">
        <f>R27+R28</f>
        <v>29177800</v>
      </c>
      <c r="S29" s="132">
        <f>S27+S28</f>
        <v>22774340.790000007</v>
      </c>
      <c r="T29" s="94">
        <f>S29/R29*100</f>
        <v>78.05365994009146</v>
      </c>
      <c r="U29" s="132">
        <f>U27+U28</f>
        <v>19429752</v>
      </c>
      <c r="V29" s="132">
        <f>V27+V28</f>
        <v>10933489.14</v>
      </c>
      <c r="W29" s="94">
        <f>V29/U29*100</f>
        <v>56.27189240500857</v>
      </c>
      <c r="X29" s="132">
        <f>X27+X28</f>
        <v>10041415</v>
      </c>
      <c r="Y29" s="132">
        <f>Y27+Y28</f>
        <v>6110893.91</v>
      </c>
      <c r="Z29" s="53">
        <f t="shared" si="6"/>
        <v>60.856900247624466</v>
      </c>
    </row>
    <row r="30" spans="9:25" ht="12.75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6:8" ht="12.75">
      <c r="F31" s="1"/>
      <c r="G31" s="135"/>
      <c r="H31" s="1"/>
    </row>
    <row r="32" spans="6:8" ht="12.75">
      <c r="F32" s="1"/>
      <c r="G32" s="1"/>
      <c r="H32" s="1"/>
    </row>
    <row r="36" spans="6:7" ht="12.75">
      <c r="F36" s="134"/>
      <c r="G36" s="13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2016-06-06T09:56:44Z</cp:lastPrinted>
  <dcterms:created xsi:type="dcterms:W3CDTF">2016-06-06T09:56:14Z</dcterms:created>
  <dcterms:modified xsi:type="dcterms:W3CDTF">2016-06-06T09:57:56Z</dcterms:modified>
  <cp:category/>
  <cp:version/>
  <cp:contentType/>
  <cp:contentStatus/>
</cp:coreProperties>
</file>