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<sst xmlns="http://schemas.openxmlformats.org/spreadsheetml/2006/main" count="56" uniqueCount="37">
  <si>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07 12 2015</t>
  </si>
  <si>
    <t>Інформація про надходження та використання коштів місцевих бюджетів Дергачівського району (станом на 07.12.2015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</si>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</sst>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4" fillId="0" borderId="35" xfId="335" applyBorder="1" applyAlignment="1">
      <alignment vertical="center"/>
      <protection/>
    </xf>
    <xf numFmtId="172" fontId="6" fillId="0" borderId="36" xfId="0" applyNumberFormat="1" applyFont="1" applyFill="1" applyBorder="1" applyAlignment="1">
      <alignment vertical="center"/>
    </xf>
    <xf numFmtId="174" fontId="4" fillId="0" borderId="35" xfId="337" applyNumberFormat="1" applyFon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4" fontId="4" fillId="0" borderId="44" xfId="334" applyNumberFormat="1" applyFont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" fontId="4" fillId="0" borderId="43" xfId="333" applyNumberFormat="1" applyFont="1" applyFill="1" applyBorder="1" applyAlignment="1">
      <alignment vertical="center" wrapText="1"/>
      <protection/>
    </xf>
    <xf numFmtId="174" fontId="0" fillId="0" borderId="43" xfId="0" applyNumberFormat="1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3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3" xfId="335" applyFont="1" applyBorder="1" applyAlignment="1">
      <alignment vertical="center"/>
      <protection/>
    </xf>
    <xf numFmtId="172" fontId="6" fillId="0" borderId="54" xfId="0" applyNumberFormat="1" applyFont="1" applyFill="1" applyBorder="1" applyAlignment="1">
      <alignment vertical="center"/>
    </xf>
    <xf numFmtId="174" fontId="9" fillId="0" borderId="43" xfId="337" applyNumberFormat="1" applyFont="1" applyBorder="1" applyAlignment="1">
      <alignment vertical="center" wrapText="1"/>
      <protection/>
    </xf>
    <xf numFmtId="174" fontId="9" fillId="0" borderId="43" xfId="334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9" fillId="0" borderId="52" xfId="333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T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24712413</v>
      </c>
      <c r="D10" s="43">
        <v>25746199.75</v>
      </c>
      <c r="E10" s="44">
        <f aca="true" t="shared" si="0" ref="E10:E29">D10/C10*100</f>
        <v>104.18326915303658</v>
      </c>
      <c r="F10" s="45">
        <v>24312413</v>
      </c>
      <c r="G10" s="45">
        <v>21959891.779999997</v>
      </c>
      <c r="H10" s="46">
        <f aca="true" t="shared" si="1" ref="H10:H29">G10/F10*100</f>
        <v>90.3237855493817</v>
      </c>
      <c r="I10" s="47">
        <v>2972426</v>
      </c>
      <c r="J10" s="47">
        <v>2551804.82</v>
      </c>
      <c r="K10" s="48">
        <f aca="true" t="shared" si="2" ref="K10:K29">J10/I10*100</f>
        <v>85.84922955188792</v>
      </c>
      <c r="L10" s="49"/>
      <c r="M10" s="50"/>
      <c r="N10" s="51"/>
      <c r="O10" s="52">
        <v>10615978</v>
      </c>
      <c r="P10" s="52">
        <v>9332551</v>
      </c>
      <c r="Q10" s="53">
        <f aca="true" t="shared" si="3" ref="Q10:Q15">P10/O10*100</f>
        <v>87.91042144209416</v>
      </c>
      <c r="R10" s="54"/>
      <c r="S10" s="54"/>
      <c r="T10" s="48"/>
      <c r="U10" s="52">
        <v>9839520</v>
      </c>
      <c r="V10" s="52">
        <v>9366232.33</v>
      </c>
      <c r="W10" s="48">
        <f aca="true" t="shared" si="4" ref="W10:W18">V10/U10*100</f>
        <v>95.18993131778785</v>
      </c>
      <c r="X10" s="52"/>
      <c r="Y10" s="52"/>
      <c r="Z10" s="55"/>
    </row>
    <row r="11" spans="1:26" ht="39.75" customHeight="1">
      <c r="A11" s="19"/>
      <c r="B11" s="56" t="s">
        <v>18</v>
      </c>
      <c r="C11" s="57">
        <v>4254040</v>
      </c>
      <c r="D11" s="57">
        <v>4616484.2</v>
      </c>
      <c r="E11" s="58">
        <f t="shared" si="0"/>
        <v>108.51999981194346</v>
      </c>
      <c r="F11" s="59">
        <v>3282597</v>
      </c>
      <c r="G11" s="59">
        <v>2667495.61</v>
      </c>
      <c r="H11" s="60">
        <f t="shared" si="1"/>
        <v>81.26174519747626</v>
      </c>
      <c r="I11" s="61">
        <v>1016495</v>
      </c>
      <c r="J11" s="61">
        <v>875372.59</v>
      </c>
      <c r="K11" s="60">
        <f t="shared" si="2"/>
        <v>86.11676299440725</v>
      </c>
      <c r="L11" s="62"/>
      <c r="M11" s="62"/>
      <c r="N11" s="60"/>
      <c r="O11" s="62">
        <v>1361133</v>
      </c>
      <c r="P11" s="62">
        <v>1201648.38</v>
      </c>
      <c r="Q11" s="60">
        <f t="shared" si="3"/>
        <v>88.28295104152201</v>
      </c>
      <c r="R11" s="63"/>
      <c r="S11" s="63"/>
      <c r="T11" s="60"/>
      <c r="U11" s="62">
        <v>355557</v>
      </c>
      <c r="V11" s="62">
        <v>142234.23</v>
      </c>
      <c r="W11" s="60">
        <f t="shared" si="4"/>
        <v>40.00321467444039</v>
      </c>
      <c r="X11" s="62">
        <v>493426</v>
      </c>
      <c r="Y11" s="62">
        <v>392258.77</v>
      </c>
      <c r="Z11" s="64">
        <f aca="true" t="shared" si="5" ref="Z11:Z18">Y11/X11*100</f>
        <v>79.49698029694423</v>
      </c>
    </row>
    <row r="12" spans="1:26" ht="25.5">
      <c r="A12" s="19"/>
      <c r="B12" s="65" t="s">
        <v>19</v>
      </c>
      <c r="C12" s="57">
        <v>3344798</v>
      </c>
      <c r="D12" s="57">
        <v>4312057.26</v>
      </c>
      <c r="E12" s="66">
        <f t="shared" si="0"/>
        <v>128.9183161434562</v>
      </c>
      <c r="F12" s="59">
        <v>3149701</v>
      </c>
      <c r="G12" s="59">
        <v>2645374</v>
      </c>
      <c r="H12" s="67">
        <f t="shared" si="1"/>
        <v>83.98809918782767</v>
      </c>
      <c r="I12" s="61">
        <v>1206281</v>
      </c>
      <c r="J12" s="61">
        <v>958037.92</v>
      </c>
      <c r="K12" s="67">
        <f t="shared" si="2"/>
        <v>79.42079167291867</v>
      </c>
      <c r="L12" s="68"/>
      <c r="M12" s="68"/>
      <c r="N12" s="67"/>
      <c r="O12" s="69">
        <v>1143759</v>
      </c>
      <c r="P12" s="69">
        <v>1006357.62</v>
      </c>
      <c r="Q12" s="67">
        <f t="shared" si="3"/>
        <v>87.98685911979709</v>
      </c>
      <c r="R12" s="70"/>
      <c r="S12" s="70"/>
      <c r="T12" s="67"/>
      <c r="U12" s="69">
        <v>218671</v>
      </c>
      <c r="V12" s="69">
        <v>193404.39</v>
      </c>
      <c r="W12" s="67">
        <f t="shared" si="4"/>
        <v>88.44537684466619</v>
      </c>
      <c r="X12" s="69">
        <v>496005</v>
      </c>
      <c r="Y12" s="69">
        <v>422749.52</v>
      </c>
      <c r="Z12" s="71">
        <f t="shared" si="5"/>
        <v>85.23089888206773</v>
      </c>
    </row>
    <row r="13" spans="1:26" ht="25.5">
      <c r="A13" s="19"/>
      <c r="B13" s="65" t="s">
        <v>20</v>
      </c>
      <c r="C13" s="57">
        <v>11041415</v>
      </c>
      <c r="D13" s="57">
        <v>10526679.87</v>
      </c>
      <c r="E13" s="66">
        <f t="shared" si="0"/>
        <v>95.33814162405814</v>
      </c>
      <c r="F13" s="59">
        <v>10778583</v>
      </c>
      <c r="G13" s="59">
        <v>9983449.099999998</v>
      </c>
      <c r="H13" s="67">
        <f t="shared" si="1"/>
        <v>92.62302011312616</v>
      </c>
      <c r="I13" s="61">
        <v>2535741</v>
      </c>
      <c r="J13" s="61">
        <v>2355286.91</v>
      </c>
      <c r="K13" s="67">
        <f t="shared" si="2"/>
        <v>92.88357564909036</v>
      </c>
      <c r="L13" s="72"/>
      <c r="M13" s="72"/>
      <c r="N13" s="67"/>
      <c r="O13" s="69">
        <v>2542108</v>
      </c>
      <c r="P13" s="69">
        <v>2227792.15</v>
      </c>
      <c r="Q13" s="67">
        <f t="shared" si="3"/>
        <v>87.63562169663916</v>
      </c>
      <c r="R13" s="70"/>
      <c r="S13" s="70"/>
      <c r="T13" s="67"/>
      <c r="U13" s="69">
        <v>4076972</v>
      </c>
      <c r="V13" s="69">
        <v>3901374.91</v>
      </c>
      <c r="W13" s="67">
        <f t="shared" si="4"/>
        <v>95.69295325059873</v>
      </c>
      <c r="X13" s="69">
        <v>1263564</v>
      </c>
      <c r="Y13" s="69">
        <v>1163534.92</v>
      </c>
      <c r="Z13" s="71">
        <f t="shared" si="5"/>
        <v>92.08357629688722</v>
      </c>
    </row>
    <row r="14" spans="1:26" ht="25.5">
      <c r="A14" s="19"/>
      <c r="B14" s="65" t="s">
        <v>21</v>
      </c>
      <c r="C14" s="57">
        <v>6336268</v>
      </c>
      <c r="D14" s="57">
        <v>6823826.76</v>
      </c>
      <c r="E14" s="66">
        <f t="shared" si="0"/>
        <v>107.69473071530433</v>
      </c>
      <c r="F14" s="59">
        <v>6552816</v>
      </c>
      <c r="G14" s="59">
        <v>5509682.430000002</v>
      </c>
      <c r="H14" s="67">
        <f t="shared" si="1"/>
        <v>84.08114053561097</v>
      </c>
      <c r="I14" s="61">
        <v>1277708</v>
      </c>
      <c r="J14" s="61">
        <v>1126463.01</v>
      </c>
      <c r="K14" s="67">
        <f t="shared" si="2"/>
        <v>88.16278915057273</v>
      </c>
      <c r="L14" s="69">
        <v>450816</v>
      </c>
      <c r="M14" s="69">
        <v>377852.8</v>
      </c>
      <c r="N14" s="67">
        <f>M14/L14*100</f>
        <v>83.81530380465644</v>
      </c>
      <c r="O14" s="69">
        <v>3158529</v>
      </c>
      <c r="P14" s="69">
        <v>2710658.27</v>
      </c>
      <c r="Q14" s="67">
        <f t="shared" si="3"/>
        <v>85.82027488112345</v>
      </c>
      <c r="R14" s="70"/>
      <c r="S14" s="70"/>
      <c r="T14" s="67"/>
      <c r="U14" s="69">
        <v>731138</v>
      </c>
      <c r="V14" s="69">
        <v>569748.21</v>
      </c>
      <c r="W14" s="67">
        <f t="shared" si="4"/>
        <v>77.92622049462618</v>
      </c>
      <c r="X14" s="69">
        <v>843829</v>
      </c>
      <c r="Y14" s="69">
        <v>654333.92</v>
      </c>
      <c r="Z14" s="71">
        <f t="shared" si="5"/>
        <v>77.54342645251586</v>
      </c>
    </row>
    <row r="15" spans="1:26" ht="25.5">
      <c r="A15" s="19"/>
      <c r="B15" s="65" t="s">
        <v>22</v>
      </c>
      <c r="C15" s="57">
        <v>1111686</v>
      </c>
      <c r="D15" s="57">
        <v>1116822.4</v>
      </c>
      <c r="E15" s="66">
        <f t="shared" si="0"/>
        <v>100.46203694208616</v>
      </c>
      <c r="F15" s="59">
        <v>1134886</v>
      </c>
      <c r="G15" s="59">
        <v>978809.47</v>
      </c>
      <c r="H15" s="67">
        <f t="shared" si="1"/>
        <v>86.24738255648585</v>
      </c>
      <c r="I15" s="61">
        <v>386283</v>
      </c>
      <c r="J15" s="61">
        <v>334301.2</v>
      </c>
      <c r="K15" s="67">
        <f t="shared" si="2"/>
        <v>86.54307852015233</v>
      </c>
      <c r="L15" s="73"/>
      <c r="M15" s="74"/>
      <c r="N15" s="75"/>
      <c r="O15" s="69">
        <v>460218</v>
      </c>
      <c r="P15" s="69">
        <v>414418.94</v>
      </c>
      <c r="Q15" s="67">
        <f t="shared" si="3"/>
        <v>90.04839880230674</v>
      </c>
      <c r="R15" s="70"/>
      <c r="S15" s="70"/>
      <c r="T15" s="67"/>
      <c r="U15" s="69">
        <v>27510</v>
      </c>
      <c r="V15" s="69">
        <v>18854.01</v>
      </c>
      <c r="W15" s="67">
        <f t="shared" si="4"/>
        <v>68.53511450381679</v>
      </c>
      <c r="X15" s="69">
        <v>209684</v>
      </c>
      <c r="Y15" s="69">
        <v>163407.47</v>
      </c>
      <c r="Z15" s="71">
        <f t="shared" si="5"/>
        <v>77.93034757063009</v>
      </c>
    </row>
    <row r="16" spans="1:26" ht="25.5">
      <c r="A16" s="19"/>
      <c r="B16" s="65" t="s">
        <v>23</v>
      </c>
      <c r="C16" s="57">
        <v>1330957</v>
      </c>
      <c r="D16" s="57">
        <v>1698275.03</v>
      </c>
      <c r="E16" s="66">
        <f t="shared" si="0"/>
        <v>127.59803885474888</v>
      </c>
      <c r="F16" s="59">
        <v>1616957</v>
      </c>
      <c r="G16" s="59">
        <v>1387493.56</v>
      </c>
      <c r="H16" s="67">
        <f t="shared" si="1"/>
        <v>85.80893369458805</v>
      </c>
      <c r="I16" s="61">
        <v>819908</v>
      </c>
      <c r="J16" s="61">
        <v>737270.16</v>
      </c>
      <c r="K16" s="67">
        <f t="shared" si="2"/>
        <v>89.92108382891739</v>
      </c>
      <c r="L16" s="73"/>
      <c r="M16" s="74"/>
      <c r="N16" s="76"/>
      <c r="O16" s="77"/>
      <c r="P16" s="77"/>
      <c r="Q16" s="67"/>
      <c r="R16" s="70"/>
      <c r="S16" s="70"/>
      <c r="T16" s="67"/>
      <c r="U16" s="69">
        <v>523260</v>
      </c>
      <c r="V16" s="69">
        <v>425859.63</v>
      </c>
      <c r="W16" s="67">
        <f t="shared" si="4"/>
        <v>81.38585597981883</v>
      </c>
      <c r="X16" s="69">
        <v>193255</v>
      </c>
      <c r="Y16" s="69">
        <v>171130.25</v>
      </c>
      <c r="Z16" s="71">
        <f t="shared" si="5"/>
        <v>88.5515251869292</v>
      </c>
    </row>
    <row r="17" spans="1:26" ht="26.25" thickBot="1">
      <c r="A17" s="78"/>
      <c r="B17" s="79" t="s">
        <v>24</v>
      </c>
      <c r="C17" s="57">
        <v>12720289</v>
      </c>
      <c r="D17" s="57">
        <v>15868036.33</v>
      </c>
      <c r="E17" s="80">
        <f t="shared" si="0"/>
        <v>124.74587904410032</v>
      </c>
      <c r="F17" s="59">
        <v>14285579</v>
      </c>
      <c r="G17" s="59">
        <v>9555221.380000003</v>
      </c>
      <c r="H17" s="81">
        <f t="shared" si="1"/>
        <v>66.8871830816238</v>
      </c>
      <c r="I17" s="82">
        <v>2337911</v>
      </c>
      <c r="J17" s="82">
        <v>1641669.52</v>
      </c>
      <c r="K17" s="81">
        <f t="shared" si="2"/>
        <v>70.21950450637343</v>
      </c>
      <c r="L17" s="83"/>
      <c r="M17" s="84"/>
      <c r="N17" s="85"/>
      <c r="O17" s="86">
        <v>6465897</v>
      </c>
      <c r="P17" s="86">
        <v>4500436.17</v>
      </c>
      <c r="Q17" s="81">
        <f>P17/O17*100</f>
        <v>69.60265791428475</v>
      </c>
      <c r="R17" s="87"/>
      <c r="S17" s="87"/>
      <c r="T17" s="81"/>
      <c r="U17" s="86">
        <v>3265072</v>
      </c>
      <c r="V17" s="86">
        <v>1935137.46</v>
      </c>
      <c r="W17" s="81">
        <f t="shared" si="4"/>
        <v>59.2678342162133</v>
      </c>
      <c r="X17" s="86">
        <v>1940355</v>
      </c>
      <c r="Y17" s="86">
        <v>1239332.74</v>
      </c>
      <c r="Z17" s="88">
        <f t="shared" si="5"/>
        <v>63.871443112213996</v>
      </c>
    </row>
    <row r="18" spans="1:26" ht="26.25" thickBot="1">
      <c r="A18" s="89"/>
      <c r="B18" s="90" t="s">
        <v>25</v>
      </c>
      <c r="C18" s="91">
        <f>SUM(C11:C17)</f>
        <v>40139453</v>
      </c>
      <c r="D18" s="91">
        <f>SUM(D11:D17)</f>
        <v>44962181.849999994</v>
      </c>
      <c r="E18" s="92">
        <f t="shared" si="0"/>
        <v>112.01493415966578</v>
      </c>
      <c r="F18" s="93">
        <f>SUM(F11:F17)</f>
        <v>40801119</v>
      </c>
      <c r="G18" s="93">
        <f>SUM(G11:G17)</f>
        <v>32727525.55</v>
      </c>
      <c r="H18" s="94">
        <f t="shared" si="1"/>
        <v>80.21232346593239</v>
      </c>
      <c r="I18" s="93">
        <f>SUM(I11:I17)</f>
        <v>9580327</v>
      </c>
      <c r="J18" s="93">
        <f>SUM(J11:J17)</f>
        <v>8028401.3100000005</v>
      </c>
      <c r="K18" s="94">
        <f t="shared" si="2"/>
        <v>83.80091107537353</v>
      </c>
      <c r="L18" s="95">
        <f>SUM(L11:L17)</f>
        <v>450816</v>
      </c>
      <c r="M18" s="93">
        <f>SUM(M11:M17)</f>
        <v>377852.8</v>
      </c>
      <c r="N18" s="94">
        <f>M18/L18*100</f>
        <v>83.81530380465644</v>
      </c>
      <c r="O18" s="93">
        <f>SUM(O11:O17)</f>
        <v>15131644</v>
      </c>
      <c r="P18" s="93">
        <f>SUM(P11:P17)</f>
        <v>12061311.530000001</v>
      </c>
      <c r="Q18" s="94">
        <f>P18/O18*100</f>
        <v>79.70919438760257</v>
      </c>
      <c r="R18" s="96">
        <f>SUM(R11:R17)</f>
        <v>0</v>
      </c>
      <c r="S18" s="96">
        <f>SUM(S11:S17)</f>
        <v>0</v>
      </c>
      <c r="T18" s="94"/>
      <c r="U18" s="93">
        <f>SUM(U11:U17)</f>
        <v>9198180</v>
      </c>
      <c r="V18" s="93">
        <f>SUM(V11:V17)</f>
        <v>7186612.84</v>
      </c>
      <c r="W18" s="94">
        <f t="shared" si="4"/>
        <v>78.1308132695816</v>
      </c>
      <c r="X18" s="93">
        <f>SUM(X11:X17)</f>
        <v>5440118</v>
      </c>
      <c r="Y18" s="93">
        <f>SUM(Y11:Y17)</f>
        <v>4206747.59</v>
      </c>
      <c r="Z18" s="55">
        <f t="shared" si="5"/>
        <v>77.32824159328896</v>
      </c>
    </row>
    <row r="19" spans="1:26" ht="25.5">
      <c r="A19" s="19"/>
      <c r="B19" s="56" t="s">
        <v>26</v>
      </c>
      <c r="C19" s="97">
        <v>931921</v>
      </c>
      <c r="D19" s="97">
        <v>907478.94</v>
      </c>
      <c r="E19" s="98">
        <f t="shared" si="0"/>
        <v>97.37723905781712</v>
      </c>
      <c r="F19" s="99">
        <v>951721</v>
      </c>
      <c r="G19" s="99">
        <v>827974.89</v>
      </c>
      <c r="H19" s="60">
        <f t="shared" si="1"/>
        <v>86.99764847050764</v>
      </c>
      <c r="I19" s="100">
        <v>696163</v>
      </c>
      <c r="J19" s="100">
        <v>597901.09</v>
      </c>
      <c r="K19" s="60">
        <f t="shared" si="2"/>
        <v>85.88521510048652</v>
      </c>
      <c r="L19" s="101"/>
      <c r="M19" s="102"/>
      <c r="N19" s="103"/>
      <c r="O19" s="104"/>
      <c r="P19" s="104"/>
      <c r="Q19" s="60"/>
      <c r="R19" s="105"/>
      <c r="S19" s="105"/>
      <c r="T19" s="60"/>
      <c r="U19" s="62">
        <v>209875</v>
      </c>
      <c r="V19" s="62">
        <v>186672.56</v>
      </c>
      <c r="W19" s="60"/>
      <c r="X19" s="106"/>
      <c r="Y19" s="106"/>
      <c r="Z19" s="64"/>
    </row>
    <row r="20" spans="1:26" ht="25.5">
      <c r="A20" s="19"/>
      <c r="B20" s="65" t="s">
        <v>27</v>
      </c>
      <c r="C20" s="97">
        <v>1757264</v>
      </c>
      <c r="D20" s="97">
        <v>1888284.38</v>
      </c>
      <c r="E20" s="107">
        <f t="shared" si="0"/>
        <v>107.45593035537063</v>
      </c>
      <c r="F20" s="99">
        <v>1896802</v>
      </c>
      <c r="G20" s="99">
        <v>1661568.93</v>
      </c>
      <c r="H20" s="67">
        <f t="shared" si="1"/>
        <v>87.5984383188124</v>
      </c>
      <c r="I20" s="100">
        <v>564126</v>
      </c>
      <c r="J20" s="100">
        <v>514712.19</v>
      </c>
      <c r="K20" s="67">
        <f t="shared" si="2"/>
        <v>91.24064304782974</v>
      </c>
      <c r="L20" s="108"/>
      <c r="M20" s="74"/>
      <c r="N20" s="76"/>
      <c r="O20" s="69">
        <v>698565</v>
      </c>
      <c r="P20" s="69">
        <v>586529.86</v>
      </c>
      <c r="Q20" s="67">
        <f>P20/O20*100</f>
        <v>83.96210230973496</v>
      </c>
      <c r="R20" s="70"/>
      <c r="S20" s="70"/>
      <c r="T20" s="67"/>
      <c r="U20" s="69">
        <v>57715</v>
      </c>
      <c r="V20" s="69">
        <v>51255.34</v>
      </c>
      <c r="W20" s="67">
        <f aca="true" t="shared" si="6" ref="W20:W27">V20/U20*100</f>
        <v>88.80765832106037</v>
      </c>
      <c r="X20" s="69">
        <v>528620</v>
      </c>
      <c r="Y20" s="69">
        <v>461297.76</v>
      </c>
      <c r="Z20" s="71">
        <f aca="true" t="shared" si="7" ref="Z20:Z29">Y20/X20*100</f>
        <v>87.26453028640611</v>
      </c>
    </row>
    <row r="21" spans="1:26" ht="25.5">
      <c r="A21" s="19"/>
      <c r="B21" s="65" t="s">
        <v>28</v>
      </c>
      <c r="C21" s="97">
        <v>637230</v>
      </c>
      <c r="D21" s="97">
        <v>736925.05</v>
      </c>
      <c r="E21" s="107">
        <f t="shared" si="0"/>
        <v>115.64506536101567</v>
      </c>
      <c r="F21" s="99">
        <v>926630</v>
      </c>
      <c r="G21" s="99">
        <v>791858.39</v>
      </c>
      <c r="H21" s="67">
        <f t="shared" si="1"/>
        <v>85.45572558626421</v>
      </c>
      <c r="I21" s="100">
        <v>435940</v>
      </c>
      <c r="J21" s="100">
        <v>381510.27</v>
      </c>
      <c r="K21" s="67">
        <f t="shared" si="2"/>
        <v>87.51439877047301</v>
      </c>
      <c r="L21" s="108"/>
      <c r="M21" s="74"/>
      <c r="N21" s="76"/>
      <c r="O21" s="77"/>
      <c r="P21" s="77"/>
      <c r="Q21" s="67"/>
      <c r="R21" s="70"/>
      <c r="S21" s="70"/>
      <c r="T21" s="67"/>
      <c r="U21" s="69">
        <v>28460</v>
      </c>
      <c r="V21" s="69">
        <v>17759.7</v>
      </c>
      <c r="W21" s="67">
        <f t="shared" si="6"/>
        <v>62.40231904427267</v>
      </c>
      <c r="X21" s="69">
        <v>418563</v>
      </c>
      <c r="Y21" s="69">
        <v>353529.33</v>
      </c>
      <c r="Z21" s="71">
        <f t="shared" si="7"/>
        <v>84.46263286530343</v>
      </c>
    </row>
    <row r="22" spans="1:26" ht="25.5">
      <c r="A22" s="19"/>
      <c r="B22" s="65" t="s">
        <v>29</v>
      </c>
      <c r="C22" s="97">
        <v>1108514</v>
      </c>
      <c r="D22" s="97">
        <v>1189441.49</v>
      </c>
      <c r="E22" s="107">
        <f t="shared" si="0"/>
        <v>107.30053837840568</v>
      </c>
      <c r="F22" s="99">
        <v>1314124</v>
      </c>
      <c r="G22" s="99">
        <v>1217053.7</v>
      </c>
      <c r="H22" s="67">
        <f t="shared" si="1"/>
        <v>92.61330741999994</v>
      </c>
      <c r="I22" s="100">
        <v>544178</v>
      </c>
      <c r="J22" s="100">
        <v>489096</v>
      </c>
      <c r="K22" s="67">
        <f t="shared" si="2"/>
        <v>89.87794434909165</v>
      </c>
      <c r="L22" s="108"/>
      <c r="M22" s="74"/>
      <c r="N22" s="76"/>
      <c r="O22" s="69"/>
      <c r="P22" s="69"/>
      <c r="Q22" s="67"/>
      <c r="R22" s="70"/>
      <c r="S22" s="70"/>
      <c r="T22" s="67"/>
      <c r="U22" s="69">
        <v>492232</v>
      </c>
      <c r="V22" s="69">
        <v>473067.57</v>
      </c>
      <c r="W22" s="67">
        <f t="shared" si="6"/>
        <v>96.10662655008207</v>
      </c>
      <c r="X22" s="69">
        <v>233633</v>
      </c>
      <c r="Y22" s="69">
        <v>214757.91</v>
      </c>
      <c r="Z22" s="71">
        <f t="shared" si="7"/>
        <v>91.92105139256869</v>
      </c>
    </row>
    <row r="23" spans="1:26" ht="27.75" customHeight="1">
      <c r="A23" s="19"/>
      <c r="B23" s="65" t="s">
        <v>30</v>
      </c>
      <c r="C23" s="97">
        <v>1313957</v>
      </c>
      <c r="D23" s="97">
        <v>1455876.7</v>
      </c>
      <c r="E23" s="107">
        <f t="shared" si="0"/>
        <v>110.80093945235649</v>
      </c>
      <c r="F23" s="99">
        <v>1581957</v>
      </c>
      <c r="G23" s="99">
        <v>1347265.15</v>
      </c>
      <c r="H23" s="67">
        <f t="shared" si="1"/>
        <v>85.16446085449857</v>
      </c>
      <c r="I23" s="100">
        <v>829899</v>
      </c>
      <c r="J23" s="100">
        <v>717901.34</v>
      </c>
      <c r="K23" s="67">
        <f t="shared" si="2"/>
        <v>86.5046638205372</v>
      </c>
      <c r="L23" s="108"/>
      <c r="M23" s="74"/>
      <c r="N23" s="76"/>
      <c r="O23" s="69"/>
      <c r="P23" s="69"/>
      <c r="Q23" s="67"/>
      <c r="R23" s="70"/>
      <c r="S23" s="70"/>
      <c r="T23" s="67"/>
      <c r="U23" s="69">
        <v>343503</v>
      </c>
      <c r="V23" s="69">
        <v>315458.08</v>
      </c>
      <c r="W23" s="67">
        <f t="shared" si="6"/>
        <v>91.83561133381659</v>
      </c>
      <c r="X23" s="69">
        <v>294854</v>
      </c>
      <c r="Y23" s="69">
        <v>266191.81</v>
      </c>
      <c r="Z23" s="71">
        <f t="shared" si="7"/>
        <v>90.27919241387264</v>
      </c>
    </row>
    <row r="24" spans="1:30" ht="25.5">
      <c r="A24" s="19"/>
      <c r="B24" s="65" t="s">
        <v>31</v>
      </c>
      <c r="C24" s="97">
        <v>944148</v>
      </c>
      <c r="D24" s="97">
        <v>977726.48</v>
      </c>
      <c r="E24" s="107">
        <f t="shared" si="0"/>
        <v>103.55648478840183</v>
      </c>
      <c r="F24" s="99">
        <v>1039648</v>
      </c>
      <c r="G24" s="99">
        <v>907975.92</v>
      </c>
      <c r="H24" s="67">
        <f t="shared" si="1"/>
        <v>87.33493644002586</v>
      </c>
      <c r="I24" s="100">
        <v>570606</v>
      </c>
      <c r="J24" s="100">
        <v>485206.71</v>
      </c>
      <c r="K24" s="67">
        <f t="shared" si="2"/>
        <v>85.03358008853745</v>
      </c>
      <c r="L24" s="108"/>
      <c r="M24" s="74"/>
      <c r="N24" s="76"/>
      <c r="O24" s="77"/>
      <c r="P24" s="77"/>
      <c r="Q24" s="67"/>
      <c r="R24" s="70"/>
      <c r="S24" s="70"/>
      <c r="T24" s="67"/>
      <c r="U24" s="69">
        <v>129054</v>
      </c>
      <c r="V24" s="69">
        <v>118551.65</v>
      </c>
      <c r="W24" s="67">
        <f t="shared" si="6"/>
        <v>91.86204999457591</v>
      </c>
      <c r="X24" s="69">
        <v>285147</v>
      </c>
      <c r="Y24" s="69">
        <v>255663.74</v>
      </c>
      <c r="Z24" s="71">
        <f t="shared" si="7"/>
        <v>89.6603295843898</v>
      </c>
      <c r="AD24" s="109"/>
    </row>
    <row r="25" spans="1:26" ht="26.25" thickBot="1">
      <c r="A25" s="78"/>
      <c r="B25" s="79" t="s">
        <v>32</v>
      </c>
      <c r="C25" s="97">
        <v>6399941</v>
      </c>
      <c r="D25" s="97">
        <v>9156957</v>
      </c>
      <c r="E25" s="110">
        <f t="shared" si="0"/>
        <v>143.0787721324306</v>
      </c>
      <c r="F25" s="99">
        <v>7349969</v>
      </c>
      <c r="G25" s="99">
        <v>4755524.99</v>
      </c>
      <c r="H25" s="81">
        <f t="shared" si="1"/>
        <v>64.70129316191674</v>
      </c>
      <c r="I25" s="100">
        <v>1815965</v>
      </c>
      <c r="J25" s="100">
        <v>1276891.92</v>
      </c>
      <c r="K25" s="81">
        <f t="shared" si="2"/>
        <v>70.31478690393261</v>
      </c>
      <c r="L25" s="111"/>
      <c r="M25" s="84"/>
      <c r="N25" s="85"/>
      <c r="O25" s="86">
        <v>2631086</v>
      </c>
      <c r="P25" s="86">
        <v>2051832.52</v>
      </c>
      <c r="Q25" s="81">
        <f>P25/O25*100</f>
        <v>77.98424376854273</v>
      </c>
      <c r="R25" s="87"/>
      <c r="S25" s="87"/>
      <c r="T25" s="81"/>
      <c r="U25" s="86">
        <v>2552369</v>
      </c>
      <c r="V25" s="86">
        <v>1128262.81</v>
      </c>
      <c r="W25" s="81">
        <f t="shared" si="6"/>
        <v>44.20453351376701</v>
      </c>
      <c r="X25" s="86">
        <v>213556</v>
      </c>
      <c r="Y25" s="86">
        <v>169874.74</v>
      </c>
      <c r="Z25" s="88">
        <f t="shared" si="7"/>
        <v>79.5457584895765</v>
      </c>
    </row>
    <row r="26" spans="1:26" ht="37.5" customHeight="1" thickBot="1">
      <c r="A26" s="19"/>
      <c r="B26" s="90" t="s">
        <v>33</v>
      </c>
      <c r="C26" s="91">
        <f>SUM(C19:C25)</f>
        <v>13092975</v>
      </c>
      <c r="D26" s="93">
        <f>SUM(D19:D25)</f>
        <v>16312690.040000001</v>
      </c>
      <c r="E26" s="112">
        <f t="shared" si="0"/>
        <v>124.59116465127292</v>
      </c>
      <c r="F26" s="113">
        <f>SUM(F19:F25)</f>
        <v>15060851</v>
      </c>
      <c r="G26" s="93">
        <f>SUM(G19:G25)</f>
        <v>11509221.97</v>
      </c>
      <c r="H26" s="94">
        <f t="shared" si="1"/>
        <v>76.4181384571164</v>
      </c>
      <c r="I26" s="93">
        <f>SUM(I19:I25)</f>
        <v>5456877</v>
      </c>
      <c r="J26" s="93">
        <f>SUM(J19:J25)</f>
        <v>4463219.52</v>
      </c>
      <c r="K26" s="94">
        <f t="shared" si="2"/>
        <v>81.79072975256726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3329651</v>
      </c>
      <c r="P26" s="93">
        <f>SUM(P19:P25)</f>
        <v>2638362.38</v>
      </c>
      <c r="Q26" s="94">
        <f>P26/O26*100</f>
        <v>79.23840606718241</v>
      </c>
      <c r="R26" s="96"/>
      <c r="S26" s="96"/>
      <c r="T26" s="94"/>
      <c r="U26" s="93">
        <f>SUM(U19:U25)</f>
        <v>3813208</v>
      </c>
      <c r="V26" s="93">
        <f>SUM(V19:V25)</f>
        <v>2291027.71</v>
      </c>
      <c r="W26" s="94">
        <f t="shared" si="6"/>
        <v>60.08137269196959</v>
      </c>
      <c r="X26" s="93">
        <f>SUM(X19:X25)</f>
        <v>1974373</v>
      </c>
      <c r="Y26" s="93">
        <f>SUM(Y19:Y25)</f>
        <v>1721315.29</v>
      </c>
      <c r="Z26" s="55">
        <f t="shared" si="7"/>
        <v>87.18288236316035</v>
      </c>
    </row>
    <row r="27" spans="1:26" ht="22.5" customHeight="1" thickBot="1">
      <c r="A27" s="19"/>
      <c r="B27" s="19" t="s">
        <v>34</v>
      </c>
      <c r="C27" s="91">
        <f>C10+C18+C26</f>
        <v>77944841</v>
      </c>
      <c r="D27" s="93">
        <f>D10+D18+D26</f>
        <v>87021071.64</v>
      </c>
      <c r="E27" s="92">
        <f t="shared" si="0"/>
        <v>111.64442767931236</v>
      </c>
      <c r="F27" s="113">
        <f>F10+F18+F26</f>
        <v>80174383</v>
      </c>
      <c r="G27" s="93">
        <f>G10+G18+G26</f>
        <v>66196639.3</v>
      </c>
      <c r="H27" s="114">
        <f t="shared" si="1"/>
        <v>82.56582317571436</v>
      </c>
      <c r="I27" s="93">
        <f>I10+I18+I26</f>
        <v>18009630</v>
      </c>
      <c r="J27" s="93">
        <f>J10+J18+J26</f>
        <v>15043425.65</v>
      </c>
      <c r="K27" s="114">
        <f t="shared" si="2"/>
        <v>83.52989844877435</v>
      </c>
      <c r="L27" s="93">
        <f>L10+L18+L26</f>
        <v>450816</v>
      </c>
      <c r="M27" s="93">
        <f>M10+M18+M26</f>
        <v>377852.8</v>
      </c>
      <c r="N27" s="115">
        <f>N10+N18+N26</f>
        <v>83.81530380465644</v>
      </c>
      <c r="O27" s="93">
        <f>O10+O18+O26</f>
        <v>29077273</v>
      </c>
      <c r="P27" s="93">
        <f>P10+P18+P26</f>
        <v>24032224.91</v>
      </c>
      <c r="Q27" s="114">
        <f>P27/O27*100</f>
        <v>82.64951431312008</v>
      </c>
      <c r="R27" s="93"/>
      <c r="S27" s="93"/>
      <c r="T27" s="116"/>
      <c r="U27" s="93">
        <f>U10+U18+U26</f>
        <v>22850908</v>
      </c>
      <c r="V27" s="93">
        <f>V10+V18+V26</f>
        <v>18843872.88</v>
      </c>
      <c r="W27" s="114">
        <f t="shared" si="6"/>
        <v>82.4644380870992</v>
      </c>
      <c r="X27" s="93">
        <f>X10+X18+X26</f>
        <v>7414491</v>
      </c>
      <c r="Y27" s="93">
        <f>Y10+Y18+Y26</f>
        <v>5928062.88</v>
      </c>
      <c r="Z27" s="117">
        <f t="shared" si="7"/>
        <v>79.95239160719191</v>
      </c>
    </row>
    <row r="28" spans="1:26" ht="28.5" customHeight="1" thickBot="1">
      <c r="A28" s="118"/>
      <c r="B28" s="119" t="s">
        <v>35</v>
      </c>
      <c r="C28" s="120">
        <v>345856578</v>
      </c>
      <c r="D28" s="120">
        <v>297652154.64</v>
      </c>
      <c r="E28" s="121">
        <f t="shared" si="0"/>
        <v>86.06230835950733</v>
      </c>
      <c r="F28" s="122">
        <v>343084420</v>
      </c>
      <c r="G28" s="121">
        <v>271536523.84000003</v>
      </c>
      <c r="H28" s="114">
        <f t="shared" si="1"/>
        <v>79.14568776979148</v>
      </c>
      <c r="I28" s="123">
        <v>1764647</v>
      </c>
      <c r="J28" s="123">
        <v>1421391.69</v>
      </c>
      <c r="K28" s="114">
        <f t="shared" si="2"/>
        <v>80.54821672549807</v>
      </c>
      <c r="L28" s="124"/>
      <c r="M28" s="125"/>
      <c r="N28" s="126"/>
      <c r="O28" s="124">
        <v>95722824</v>
      </c>
      <c r="P28" s="125">
        <v>78135529.61000001</v>
      </c>
      <c r="Q28" s="114">
        <f>P28/O28*100</f>
        <v>81.62685381074843</v>
      </c>
      <c r="R28" s="124">
        <v>61821788</v>
      </c>
      <c r="S28" s="125">
        <v>52688399.43000002</v>
      </c>
      <c r="T28" s="114">
        <f>S28/R28*100</f>
        <v>85.22626267295928</v>
      </c>
      <c r="U28" s="124"/>
      <c r="V28" s="125"/>
      <c r="W28" s="114"/>
      <c r="X28" s="124">
        <v>9903597</v>
      </c>
      <c r="Y28" s="125">
        <v>8049352.090000001</v>
      </c>
      <c r="Z28" s="117">
        <f t="shared" si="7"/>
        <v>81.277056103959</v>
      </c>
    </row>
    <row r="29" spans="1:26" ht="24.75" customHeight="1" thickBot="1">
      <c r="A29" s="78"/>
      <c r="B29" s="127" t="s">
        <v>36</v>
      </c>
      <c r="C29" s="128">
        <f>C27+C28</f>
        <v>423801419</v>
      </c>
      <c r="D29" s="129">
        <f>D27+D28</f>
        <v>384673226.28</v>
      </c>
      <c r="E29" s="92">
        <f t="shared" si="0"/>
        <v>90.76732852562724</v>
      </c>
      <c r="F29" s="130">
        <f>F27+F28</f>
        <v>423258803</v>
      </c>
      <c r="G29" s="129">
        <f>G27+G28</f>
        <v>337733163.14000005</v>
      </c>
      <c r="H29" s="94">
        <f t="shared" si="1"/>
        <v>79.79353547904827</v>
      </c>
      <c r="I29" s="130">
        <f>I27+I28</f>
        <v>19774277</v>
      </c>
      <c r="J29" s="130">
        <f>J27+J28</f>
        <v>16464817.34</v>
      </c>
      <c r="K29" s="94">
        <f t="shared" si="2"/>
        <v>83.26381460116089</v>
      </c>
      <c r="L29" s="129">
        <f>L27+L28</f>
        <v>450816</v>
      </c>
      <c r="M29" s="129">
        <f>M27+M28</f>
        <v>377852.8</v>
      </c>
      <c r="N29" s="48">
        <f>N27+N28</f>
        <v>83.81530380465644</v>
      </c>
      <c r="O29" s="129">
        <f>O27+O28</f>
        <v>124800097</v>
      </c>
      <c r="P29" s="129">
        <f>P27+P28</f>
        <v>102167754.52000001</v>
      </c>
      <c r="Q29" s="94">
        <f>P29/O29*100</f>
        <v>81.8651242875236</v>
      </c>
      <c r="R29" s="129">
        <f>R27+R28</f>
        <v>61821788</v>
      </c>
      <c r="S29" s="129">
        <f>S27+S28</f>
        <v>52688399.43000002</v>
      </c>
      <c r="T29" s="94">
        <f>S29/R29*100</f>
        <v>85.22626267295928</v>
      </c>
      <c r="U29" s="129">
        <f>U27+U28</f>
        <v>22850908</v>
      </c>
      <c r="V29" s="129">
        <f>V27+V28</f>
        <v>18843872.88</v>
      </c>
      <c r="W29" s="94">
        <f>V29/U29*100</f>
        <v>82.4644380870992</v>
      </c>
      <c r="X29" s="129">
        <f>X27+X28</f>
        <v>17318088</v>
      </c>
      <c r="Y29" s="129">
        <f>Y27+Y28</f>
        <v>13977414.97</v>
      </c>
      <c r="Z29" s="55">
        <f t="shared" si="7"/>
        <v>80.7099199980968</v>
      </c>
    </row>
    <row r="30" spans="6:25" ht="12.75">
      <c r="F30" s="3"/>
      <c r="G30" s="3"/>
      <c r="H30" s="3"/>
      <c r="I30" s="131"/>
      <c r="J30" s="132"/>
      <c r="K30" s="131"/>
      <c r="L30" s="131"/>
      <c r="M30" s="131"/>
      <c r="N30" s="131"/>
      <c r="O30" s="131"/>
      <c r="P30" s="132"/>
      <c r="Q30" s="131"/>
      <c r="R30" s="131"/>
      <c r="S30" s="132"/>
      <c r="T30" s="131"/>
      <c r="U30" s="131"/>
      <c r="V30" s="131"/>
      <c r="W30" s="131"/>
      <c r="X30" s="131"/>
      <c r="Y30" s="132"/>
    </row>
    <row r="31" spans="2:8" ht="12.75">
      <c r="B31" s="133"/>
      <c r="C31" s="133"/>
      <c r="D31" s="133"/>
      <c r="F31" s="134"/>
      <c r="G31" s="134"/>
      <c r="H31" s="134"/>
    </row>
    <row r="32" spans="6:8" ht="12.75">
      <c r="F32" s="134"/>
      <c r="G32" s="135"/>
      <c r="H32" s="134"/>
    </row>
    <row r="33" spans="6:8" ht="12.75">
      <c r="F33" s="134"/>
      <c r="G33" s="134"/>
      <c r="H33" s="134"/>
    </row>
    <row r="37" spans="6:7" ht="12.75">
      <c r="F37" s="136"/>
      <c r="G37" s="136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2015-12-07T14:04:32Z</dcterms:created>
  <dcterms:modified xsi:type="dcterms:W3CDTF">2015-12-07T14:05:21Z</dcterms:modified>
  <cp:category/>
  <cp:version/>
  <cp:contentType/>
  <cp:contentStatus/>
</cp:coreProperties>
</file>