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213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<sst xmlns="http://schemas.openxmlformats.org/spreadsheetml/2006/main" count="55" uniqueCount="34">
  <si>
    <t>Освіта</t>
  </si>
  <si>
    <t>Охорона здоров'я</t>
  </si>
  <si>
    <t>Культура</t>
  </si>
  <si>
    <t>%</t>
  </si>
  <si>
    <t>Держуправління</t>
  </si>
  <si>
    <t>РАЗОМ ПО РАДАХ</t>
  </si>
  <si>
    <t>ВСЬОГО</t>
  </si>
  <si>
    <t>Ради</t>
  </si>
  <si>
    <t xml:space="preserve">  в тому числі:</t>
  </si>
  <si>
    <t>ДОХОДИ</t>
  </si>
  <si>
    <t>ДЕРГАЧІВСЬКА
 МІСЬКА РАДА</t>
  </si>
  <si>
    <t>ВІЛЬШАНСЬКА 
СЕЛИЩНА РАДА</t>
  </si>
  <si>
    <t>ПЕРЕСІЧАНСЬКА СЕЛИЩНА РАДА</t>
  </si>
  <si>
    <t>СОЛОНИЦІВСЬКА СЕЛИЩНА РАДА</t>
  </si>
  <si>
    <t>КОЗАЧОЛОПАНСЬКА СЕЛИЩНА РАДА</t>
  </si>
  <si>
    <t>МАЛОДАНИЛІВСЬКА СЕЛИЩНА РАДА</t>
  </si>
  <si>
    <t>БЕЗРУКІВСЬКА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</si>
  <si>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</si>
  <si>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</si>
  <si>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</si>
  <si>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ЧЕРКАСЬКОЛОЗІВСЬКА СІЛЬСЬКА РАДА</t>
  </si>
  <si>
    <t>РАЙОННИЙ БЮДЖЕТ</t>
  </si>
  <si>
    <t>РАЗОМ 
по СЕЛИЩНИХ РАДАХ</t>
  </si>
  <si>
    <t>РАЗОМ 
по СІЛЬСЬКИХ РАДАХ</t>
  </si>
  <si>
    <t>ТОКАРІВСЬКА                СІЛЬСЬКА РАДА</t>
  </si>
  <si>
    <t>ПОЛІВСЬКА                      СІЛЬСЬКА РАДА</t>
  </si>
  <si>
    <t>ПРУДЯНСЬКА              СЕЛИЩНА РАДА</t>
  </si>
  <si>
    <t>СЛАТИНСЬКА                 СЕЛИЩНА РАДА</t>
  </si>
  <si>
    <t>ВИДАТКИ</t>
  </si>
  <si>
    <t>Місцеві пожежні частини</t>
  </si>
  <si>
    <t>Житлово-комунальне госоподарство 
 (в т.ч. благоустрій)</t>
  </si>
  <si>
    <t>Інформація про надходження та використання коштів місцевих бюджетів Дергачівського району (станом на 08.06.2015 р.)</t>
  </si>
  <si>
    <t>затерджено з урахуванням змін
січень-червень</t>
  </si>
  <si>
    <t>виконання по доходах за січень-червень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</si>
</sst>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"/>
      <color indexed="56"/>
      <name val="Calibri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349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7" borderId="1" applyNumberFormat="0" applyAlignment="0" applyProtection="0"/>
    <xf numFmtId="0" fontId="4" fillId="20" borderId="2" applyNumberFormat="0" applyAlignment="0" applyProtection="0"/>
    <xf numFmtId="0" fontId="4" fillId="20" borderId="1" applyNumberFormat="0" applyAlignment="0" applyProtection="0"/>
    <xf numFmtId="0" fontId="6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4" fillId="21" borderId="7" applyNumberFormat="0" applyAlignment="0" applyProtection="0"/>
    <xf numFmtId="0" fontId="4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4" fillId="0" borderId="0" applyFont="0" applyFill="0" applyBorder="0" applyAlignment="0" applyProtection="0"/>
    <xf numFmtId="0" fontId="4" fillId="0" borderId="9" applyNumberFormat="0" applyFill="0" applyAlignment="0" applyProtection="0"/>
    <xf numFmtId="0" fontId="4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3" fontId="8" fillId="0" borderId="0" xfId="0" applyNumberFormat="1" applyFont="1" applyFill="1" applyBorder="1" applyAlignment="1">
      <alignment vertical="center" wrapText="1"/>
    </xf>
    <xf numFmtId="1" fontId="8" fillId="0" borderId="10" xfId="333" applyNumberFormat="1" applyFont="1" applyFill="1" applyBorder="1" applyAlignment="1">
      <alignment vertical="center" wrapText="1"/>
      <protection/>
    </xf>
    <xf numFmtId="174" fontId="8" fillId="0" borderId="10" xfId="334" applyNumberFormat="1" applyFont="1" applyBorder="1" applyAlignment="1">
      <alignment vertical="center" wrapText="1"/>
      <protection/>
    </xf>
    <xf numFmtId="174" fontId="5" fillId="0" borderId="0" xfId="337" applyNumberFormat="1" applyFont="1" applyFill="1" applyBorder="1" applyAlignment="1">
      <alignment vertical="center" wrapText="1"/>
      <protection/>
    </xf>
    <xf numFmtId="174" fontId="0" fillId="0" borderId="0" xfId="0" applyNumberFormat="1" applyFont="1" applyFill="1" applyBorder="1" applyAlignment="1">
      <alignment vertical="center" wrapText="1"/>
    </xf>
    <xf numFmtId="1" fontId="5" fillId="0" borderId="11" xfId="333" applyNumberFormat="1" applyFont="1" applyFill="1" applyBorder="1" applyAlignment="1">
      <alignment vertical="center" wrapText="1"/>
      <protection/>
    </xf>
    <xf numFmtId="1" fontId="0" fillId="0" borderId="11" xfId="0" applyNumberFormat="1" applyFont="1" applyFill="1" applyBorder="1" applyAlignment="1">
      <alignment vertical="center" wrapText="1"/>
    </xf>
    <xf numFmtId="1" fontId="0" fillId="0" borderId="11" xfId="0" applyNumberFormat="1" applyFont="1" applyFill="1" applyBorder="1" applyAlignment="1">
      <alignment vertical="center" wrapText="1"/>
    </xf>
    <xf numFmtId="1" fontId="5" fillId="0" borderId="11" xfId="336" applyNumberFormat="1" applyFont="1" applyFill="1" applyBorder="1" applyAlignment="1">
      <alignment vertical="center" wrapText="1"/>
      <protection/>
    </xf>
    <xf numFmtId="174" fontId="0" fillId="0" borderId="11" xfId="0" applyNumberFormat="1" applyFont="1" applyFill="1" applyBorder="1" applyAlignment="1">
      <alignment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174" fontId="0" fillId="0" borderId="12" xfId="0" applyNumberFormat="1" applyFont="1" applyFill="1" applyBorder="1" applyAlignment="1">
      <alignment vertical="center" wrapText="1"/>
    </xf>
    <xf numFmtId="1" fontId="0" fillId="0" borderId="12" xfId="0" applyNumberFormat="1" applyFont="1" applyFill="1" applyBorder="1" applyAlignment="1">
      <alignment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1" fontId="5" fillId="0" borderId="16" xfId="333" applyNumberFormat="1" applyFont="1" applyFill="1" applyBorder="1" applyAlignment="1">
      <alignment vertical="center" wrapText="1"/>
      <protection/>
    </xf>
    <xf numFmtId="174" fontId="0" fillId="0" borderId="16" xfId="0" applyNumberFormat="1" applyFont="1" applyFill="1" applyBorder="1" applyAlignment="1">
      <alignment vertical="center" wrapText="1"/>
    </xf>
    <xf numFmtId="1" fontId="5" fillId="0" borderId="12" xfId="333" applyNumberFormat="1" applyFont="1" applyFill="1" applyBorder="1" applyAlignment="1">
      <alignment vertical="center" wrapText="1"/>
      <protection/>
    </xf>
    <xf numFmtId="0" fontId="0" fillId="4" borderId="17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172" fontId="2" fillId="0" borderId="20" xfId="0" applyNumberFormat="1" applyFont="1" applyFill="1" applyBorder="1" applyAlignment="1">
      <alignment vertical="center"/>
    </xf>
    <xf numFmtId="172" fontId="2" fillId="0" borderId="21" xfId="0" applyNumberFormat="1" applyFont="1" applyFill="1" applyBorder="1" applyAlignment="1">
      <alignment vertical="center"/>
    </xf>
    <xf numFmtId="172" fontId="2" fillId="0" borderId="10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vertical="center"/>
    </xf>
    <xf numFmtId="172" fontId="2" fillId="0" borderId="10" xfId="0" applyNumberFormat="1" applyFont="1" applyFill="1" applyBorder="1" applyAlignment="1">
      <alignment vertical="center"/>
    </xf>
    <xf numFmtId="172" fontId="2" fillId="0" borderId="2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4" fontId="2" fillId="0" borderId="0" xfId="0" applyNumberFormat="1" applyFont="1" applyFill="1" applyAlignment="1">
      <alignment horizontal="left" vertical="center"/>
    </xf>
    <xf numFmtId="14" fontId="2" fillId="0" borderId="0" xfId="0" applyNumberFormat="1" applyFont="1" applyFill="1" applyAlignment="1">
      <alignment vertical="center"/>
    </xf>
    <xf numFmtId="0" fontId="0" fillId="4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 wrapText="1"/>
    </xf>
    <xf numFmtId="172" fontId="2" fillId="0" borderId="25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 wrapText="1"/>
    </xf>
    <xf numFmtId="172" fontId="2" fillId="0" borderId="12" xfId="0" applyNumberFormat="1" applyFont="1" applyFill="1" applyBorder="1" applyAlignment="1">
      <alignment vertical="center"/>
    </xf>
    <xf numFmtId="174" fontId="0" fillId="0" borderId="12" xfId="0" applyNumberFormat="1" applyFont="1" applyFill="1" applyBorder="1" applyAlignment="1">
      <alignment vertical="center"/>
    </xf>
    <xf numFmtId="172" fontId="2" fillId="0" borderId="28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 wrapText="1"/>
    </xf>
    <xf numFmtId="172" fontId="2" fillId="0" borderId="30" xfId="0" applyNumberFormat="1" applyFont="1" applyFill="1" applyBorder="1" applyAlignment="1">
      <alignment vertical="center"/>
    </xf>
    <xf numFmtId="172" fontId="2" fillId="0" borderId="11" xfId="0" applyNumberFormat="1" applyFont="1" applyFill="1" applyBorder="1" applyAlignment="1">
      <alignment vertical="center"/>
    </xf>
    <xf numFmtId="172" fontId="2" fillId="0" borderId="31" xfId="0" applyNumberFormat="1" applyFont="1" applyFill="1" applyBorder="1" applyAlignment="1">
      <alignment vertical="center"/>
    </xf>
    <xf numFmtId="1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 wrapText="1"/>
    </xf>
    <xf numFmtId="172" fontId="2" fillId="0" borderId="16" xfId="0" applyNumberFormat="1" applyFont="1" applyFill="1" applyBorder="1" applyAlignment="1">
      <alignment vertical="center"/>
    </xf>
    <xf numFmtId="1" fontId="0" fillId="0" borderId="16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 wrapText="1"/>
    </xf>
    <xf numFmtId="1" fontId="2" fillId="0" borderId="33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1" fontId="2" fillId="0" borderId="34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4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" fontId="0" fillId="0" borderId="12" xfId="0" applyNumberFormat="1" applyFont="1" applyFill="1" applyBorder="1" applyAlignment="1">
      <alignment vertical="center"/>
    </xf>
    <xf numFmtId="14" fontId="0" fillId="0" borderId="11" xfId="0" applyNumberFormat="1" applyFont="1" applyFill="1" applyBorder="1" applyAlignment="1">
      <alignment vertical="center"/>
    </xf>
    <xf numFmtId="14" fontId="0" fillId="0" borderId="16" xfId="0" applyNumberFormat="1" applyFont="1" applyFill="1" applyBorder="1" applyAlignment="1">
      <alignment vertical="center"/>
    </xf>
    <xf numFmtId="172" fontId="2" fillId="0" borderId="18" xfId="0" applyNumberFormat="1" applyFont="1" applyFill="1" applyBorder="1" applyAlignment="1">
      <alignment vertical="center"/>
    </xf>
    <xf numFmtId="172" fontId="2" fillId="0" borderId="21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right" vertical="center"/>
    </xf>
    <xf numFmtId="1" fontId="2" fillId="0" borderId="13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174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172" fontId="2" fillId="0" borderId="35" xfId="0" applyNumberFormat="1" applyFont="1" applyFill="1" applyBorder="1" applyAlignment="1">
      <alignment vertical="center"/>
    </xf>
    <xf numFmtId="172" fontId="2" fillId="0" borderId="36" xfId="0" applyNumberFormat="1" applyFont="1" applyFill="1" applyBorder="1" applyAlignment="1">
      <alignment vertical="center"/>
    </xf>
    <xf numFmtId="172" fontId="2" fillId="0" borderId="37" xfId="0" applyNumberFormat="1" applyFont="1" applyFill="1" applyBorder="1" applyAlignment="1">
      <alignment vertical="center"/>
    </xf>
    <xf numFmtId="172" fontId="2" fillId="0" borderId="38" xfId="0" applyNumberFormat="1" applyFont="1" applyFill="1" applyBorder="1" applyAlignment="1">
      <alignment vertical="center"/>
    </xf>
    <xf numFmtId="172" fontId="2" fillId="0" borderId="39" xfId="0" applyNumberFormat="1" applyFont="1" applyFill="1" applyBorder="1" applyAlignment="1">
      <alignment vertical="center"/>
    </xf>
    <xf numFmtId="172" fontId="2" fillId="0" borderId="40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1" fontId="2" fillId="0" borderId="41" xfId="0" applyNumberFormat="1" applyFont="1" applyFill="1" applyBorder="1" applyAlignment="1">
      <alignment horizontal="right" vertical="center"/>
    </xf>
    <xf numFmtId="172" fontId="2" fillId="0" borderId="13" xfId="0" applyNumberFormat="1" applyFont="1" applyFill="1" applyBorder="1" applyAlignment="1">
      <alignment vertical="center"/>
    </xf>
    <xf numFmtId="172" fontId="2" fillId="0" borderId="13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5" fillId="0" borderId="11" xfId="335" applyBorder="1">
      <alignment/>
      <protection/>
    </xf>
    <xf numFmtId="174" fontId="5" fillId="0" borderId="11" xfId="338" applyNumberFormat="1" applyBorder="1" applyAlignment="1">
      <alignment vertical="center" wrapText="1"/>
      <protection/>
    </xf>
    <xf numFmtId="174" fontId="5" fillId="0" borderId="11" xfId="334" applyNumberFormat="1" applyBorder="1" applyAlignment="1">
      <alignment vertical="center" wrapText="1"/>
      <protection/>
    </xf>
    <xf numFmtId="0" fontId="5" fillId="0" borderId="12" xfId="335" applyBorder="1">
      <alignment/>
      <protection/>
    </xf>
    <xf numFmtId="0" fontId="5" fillId="0" borderId="10" xfId="335" applyBorder="1">
      <alignment/>
      <protection/>
    </xf>
    <xf numFmtId="174" fontId="5" fillId="0" borderId="10" xfId="334" applyNumberFormat="1" applyBorder="1" applyAlignment="1">
      <alignment vertical="center" wrapText="1"/>
      <protection/>
    </xf>
    <xf numFmtId="174" fontId="5" fillId="0" borderId="12" xfId="334" applyNumberFormat="1" applyBorder="1" applyAlignment="1">
      <alignment vertical="center" wrapText="1"/>
      <protection/>
    </xf>
    <xf numFmtId="174" fontId="5" fillId="0" borderId="12" xfId="333" applyNumberFormat="1" applyFont="1" applyFill="1" applyBorder="1" applyAlignment="1">
      <alignment vertical="center" wrapText="1"/>
      <protection/>
    </xf>
    <xf numFmtId="174" fontId="5" fillId="0" borderId="11" xfId="333" applyNumberFormat="1" applyFont="1" applyFill="1" applyBorder="1" applyAlignment="1">
      <alignment vertical="center" wrapText="1"/>
      <protection/>
    </xf>
    <xf numFmtId="174" fontId="5" fillId="0" borderId="16" xfId="333" applyNumberFormat="1" applyFont="1" applyFill="1" applyBorder="1" applyAlignment="1">
      <alignment vertical="center" wrapText="1"/>
      <protection/>
    </xf>
    <xf numFmtId="172" fontId="2" fillId="0" borderId="10" xfId="0" applyNumberFormat="1" applyFont="1" applyFill="1" applyBorder="1" applyAlignment="1">
      <alignment horizontal="right" vertical="center"/>
    </xf>
    <xf numFmtId="174" fontId="5" fillId="0" borderId="12" xfId="338" applyNumberFormat="1" applyBorder="1" applyAlignment="1">
      <alignment vertical="center" wrapText="1"/>
      <protection/>
    </xf>
    <xf numFmtId="174" fontId="5" fillId="0" borderId="10" xfId="338" applyNumberFormat="1" applyBorder="1" applyAlignment="1">
      <alignment vertical="center" wrapText="1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4" borderId="41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 wrapText="1"/>
    </xf>
    <xf numFmtId="0" fontId="0" fillId="4" borderId="33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0" fillId="4" borderId="43" xfId="0" applyFont="1" applyFill="1" applyBorder="1" applyAlignment="1">
      <alignment horizontal="center" vertical="center"/>
    </xf>
    <xf numFmtId="0" fontId="0" fillId="4" borderId="44" xfId="0" applyFont="1" applyFill="1" applyBorder="1" applyAlignment="1">
      <alignment horizontal="center" vertical="center"/>
    </xf>
    <xf numFmtId="0" fontId="0" fillId="4" borderId="45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46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47" xfId="0" applyFont="1" applyFill="1" applyBorder="1" applyAlignment="1">
      <alignment horizontal="center" vertical="center"/>
    </xf>
    <xf numFmtId="0" fontId="0" fillId="4" borderId="48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49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1" fontId="5" fillId="0" borderId="10" xfId="335" applyNumberFormat="1" applyBorder="1">
      <alignment/>
      <protection/>
    </xf>
    <xf numFmtId="1" fontId="5" fillId="0" borderId="12" xfId="335" applyNumberFormat="1" applyBorder="1">
      <alignment/>
      <protection/>
    </xf>
    <xf numFmtId="1" fontId="5" fillId="0" borderId="11" xfId="335" applyNumberFormat="1" applyBorder="1">
      <alignment/>
      <protection/>
    </xf>
  </cellXfs>
  <cellStyles count="3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жовтень касові" xfId="333"/>
    <cellStyle name="Обычный_Книга1" xfId="334"/>
    <cellStyle name="Обычный_Книга2" xfId="335"/>
    <cellStyle name="Обычный_КФК" xfId="336"/>
    <cellStyle name="Обычный_Лист1" xfId="337"/>
    <cellStyle name="Обычный_щопонеділка" xfId="338"/>
    <cellStyle name="Followed Hyperlink" xfId="339"/>
    <cellStyle name="Плохой" xfId="340"/>
    <cellStyle name="Пояснение" xfId="341"/>
    <cellStyle name="Примечание" xfId="342"/>
    <cellStyle name="Percent" xfId="343"/>
    <cellStyle name="Связанная ячейка" xfId="344"/>
    <cellStyle name="Текст предупреждения" xfId="345"/>
    <cellStyle name="Comma" xfId="346"/>
    <cellStyle name="Comma [0]" xfId="347"/>
    <cellStyle name="Хороший" xfId="3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40"/>
  <sheetViews>
    <sheetView tabSelected="1" workbookViewId="0" topLeftCell="A1">
      <pane xSplit="2" ySplit="9" topLeftCell="R2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46" sqref="R46"/>
    </sheetView>
  </sheetViews>
  <sheetFormatPr defaultColWidth="9.140625" defaultRowHeight="12.75"/>
  <cols>
    <col min="1" max="1" width="10.140625" style="35" hidden="1" customWidth="1"/>
    <col min="2" max="2" width="23.421875" style="34" customWidth="1"/>
    <col min="3" max="4" width="18.140625" style="34" customWidth="1"/>
    <col min="5" max="5" width="12.8515625" style="34" customWidth="1"/>
    <col min="6" max="6" width="14.57421875" style="34" customWidth="1"/>
    <col min="7" max="7" width="14.00390625" style="34" customWidth="1"/>
    <col min="8" max="8" width="6.140625" style="34" customWidth="1"/>
    <col min="9" max="9" width="12.421875" style="34" customWidth="1"/>
    <col min="10" max="10" width="14.00390625" style="34" customWidth="1"/>
    <col min="11" max="11" width="6.140625" style="34" customWidth="1"/>
    <col min="12" max="12" width="13.57421875" style="34" customWidth="1"/>
    <col min="13" max="13" width="10.7109375" style="34" customWidth="1"/>
    <col min="14" max="14" width="6.140625" style="34" customWidth="1"/>
    <col min="15" max="15" width="13.57421875" style="34" customWidth="1"/>
    <col min="16" max="16" width="14.421875" style="34" customWidth="1"/>
    <col min="17" max="17" width="6.7109375" style="34" customWidth="1"/>
    <col min="18" max="18" width="12.140625" style="34" customWidth="1"/>
    <col min="19" max="19" width="11.7109375" style="34" customWidth="1"/>
    <col min="20" max="20" width="7.140625" style="34" customWidth="1"/>
    <col min="21" max="21" width="13.28125" style="34" customWidth="1"/>
    <col min="22" max="22" width="12.7109375" style="34" customWidth="1"/>
    <col min="23" max="23" width="7.7109375" style="34" customWidth="1"/>
    <col min="24" max="24" width="12.57421875" style="34" customWidth="1"/>
    <col min="25" max="25" width="11.8515625" style="34" customWidth="1"/>
    <col min="26" max="26" width="6.57421875" style="34" customWidth="1"/>
    <col min="27" max="29" width="9.140625" style="34" customWidth="1"/>
    <col min="30" max="30" width="11.8515625" style="34" customWidth="1"/>
    <col min="31" max="16384" width="9.140625" style="34" customWidth="1"/>
  </cols>
  <sheetData>
    <row r="1" spans="2:4" ht="12.75">
      <c r="B1" s="36"/>
      <c r="C1" s="36"/>
      <c r="D1" s="36"/>
    </row>
    <row r="2" spans="2:4" ht="12.75">
      <c r="B2" s="37">
        <v>42163</v>
      </c>
      <c r="C2" s="37"/>
      <c r="D2" s="37"/>
    </row>
    <row r="5" spans="2:26" ht="18">
      <c r="B5" s="107" t="s">
        <v>31</v>
      </c>
      <c r="C5" s="107"/>
      <c r="D5" s="107"/>
      <c r="E5" s="107"/>
      <c r="F5" s="107"/>
      <c r="G5" s="107"/>
      <c r="H5" s="107"/>
      <c r="I5" s="107"/>
      <c r="J5" s="107"/>
      <c r="K5" s="107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</row>
    <row r="6" ht="13.5" thickBot="1"/>
    <row r="7" spans="1:26" ht="13.5" customHeight="1" thickBot="1">
      <c r="A7" s="93"/>
      <c r="B7" s="38"/>
      <c r="C7" s="122" t="s">
        <v>9</v>
      </c>
      <c r="D7" s="123"/>
      <c r="E7" s="124"/>
      <c r="F7" s="116" t="s">
        <v>28</v>
      </c>
      <c r="G7" s="117"/>
      <c r="H7" s="118"/>
      <c r="I7" s="113" t="s">
        <v>8</v>
      </c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5"/>
    </row>
    <row r="8" spans="1:26" ht="27.75" customHeight="1" thickBot="1">
      <c r="A8" s="42"/>
      <c r="B8" s="128" t="s">
        <v>7</v>
      </c>
      <c r="C8" s="125"/>
      <c r="D8" s="126"/>
      <c r="E8" s="127"/>
      <c r="F8" s="119"/>
      <c r="G8" s="120"/>
      <c r="H8" s="121"/>
      <c r="I8" s="113" t="s">
        <v>4</v>
      </c>
      <c r="J8" s="114"/>
      <c r="K8" s="115"/>
      <c r="L8" s="113" t="s">
        <v>29</v>
      </c>
      <c r="M8" s="114"/>
      <c r="N8" s="115"/>
      <c r="O8" s="109" t="s">
        <v>0</v>
      </c>
      <c r="P8" s="110"/>
      <c r="Q8" s="110"/>
      <c r="R8" s="110" t="s">
        <v>1</v>
      </c>
      <c r="S8" s="110"/>
      <c r="T8" s="110"/>
      <c r="U8" s="112" t="s">
        <v>30</v>
      </c>
      <c r="V8" s="110"/>
      <c r="W8" s="110"/>
      <c r="X8" s="110" t="s">
        <v>2</v>
      </c>
      <c r="Y8" s="110"/>
      <c r="Z8" s="111"/>
    </row>
    <row r="9" spans="1:26" ht="87.75" customHeight="1" thickBot="1">
      <c r="A9" s="42"/>
      <c r="B9" s="125"/>
      <c r="C9" s="24" t="s">
        <v>32</v>
      </c>
      <c r="D9" s="20" t="s">
        <v>33</v>
      </c>
      <c r="E9" s="19" t="s">
        <v>3</v>
      </c>
      <c r="F9" s="24" t="s">
        <v>32</v>
      </c>
      <c r="G9" s="20" t="s">
        <v>33</v>
      </c>
      <c r="H9" s="19" t="s">
        <v>3</v>
      </c>
      <c r="I9" s="24" t="s">
        <v>32</v>
      </c>
      <c r="J9" s="20" t="s">
        <v>33</v>
      </c>
      <c r="K9" s="18" t="s">
        <v>3</v>
      </c>
      <c r="L9" s="24" t="s">
        <v>32</v>
      </c>
      <c r="M9" s="20" t="s">
        <v>33</v>
      </c>
      <c r="N9" s="18" t="s">
        <v>3</v>
      </c>
      <c r="O9" s="24" t="s">
        <v>32</v>
      </c>
      <c r="P9" s="20" t="s">
        <v>33</v>
      </c>
      <c r="Q9" s="18" t="s">
        <v>3</v>
      </c>
      <c r="R9" s="24" t="s">
        <v>32</v>
      </c>
      <c r="S9" s="20" t="s">
        <v>33</v>
      </c>
      <c r="T9" s="18" t="s">
        <v>3</v>
      </c>
      <c r="U9" s="24" t="s">
        <v>32</v>
      </c>
      <c r="V9" s="20" t="s">
        <v>33</v>
      </c>
      <c r="W9" s="18" t="s">
        <v>3</v>
      </c>
      <c r="X9" s="24" t="s">
        <v>32</v>
      </c>
      <c r="Y9" s="20" t="s">
        <v>33</v>
      </c>
      <c r="Z9" s="25" t="s">
        <v>3</v>
      </c>
    </row>
    <row r="10" spans="1:26" ht="42.75" customHeight="1" thickBot="1">
      <c r="A10" s="39"/>
      <c r="B10" s="40" t="s">
        <v>10</v>
      </c>
      <c r="C10" s="98" t="e">
        <f>#REF!</f>
        <v>#REF!</v>
      </c>
      <c r="D10" s="129" t="e">
        <f>#REF!</f>
        <v>#REF!</v>
      </c>
      <c r="E10" s="41" t="e">
        <f>D10/C10*100</f>
        <v>#REF!</v>
      </c>
      <c r="F10" s="106">
        <v>9508943</v>
      </c>
      <c r="G10" s="106">
        <v>7882939.040000001</v>
      </c>
      <c r="H10" s="2">
        <f>G10/F10*100</f>
        <v>82.90026599170908</v>
      </c>
      <c r="I10" s="99">
        <v>1365590</v>
      </c>
      <c r="J10" s="7">
        <v>1031287.12</v>
      </c>
      <c r="K10" s="2">
        <f>J10/I10*100</f>
        <v>75.51952782313872</v>
      </c>
      <c r="L10" s="3"/>
      <c r="M10" s="1"/>
      <c r="N10" s="4"/>
      <c r="O10" s="6">
        <v>4534173</v>
      </c>
      <c r="P10" s="6">
        <v>4004799.19</v>
      </c>
      <c r="Q10" s="104">
        <f aca="true" t="shared" si="0" ref="Q10:Q15">P10/O10*100</f>
        <v>88.32479903170875</v>
      </c>
      <c r="R10" s="15"/>
      <c r="S10" s="15"/>
      <c r="T10" s="2"/>
      <c r="U10" s="6">
        <v>3303180</v>
      </c>
      <c r="V10" s="6">
        <v>2692069.26</v>
      </c>
      <c r="W10" s="2">
        <f>V10/U10*100</f>
        <v>81.49932065464188</v>
      </c>
      <c r="X10" s="6"/>
      <c r="Y10" s="6"/>
      <c r="Z10" s="28"/>
    </row>
    <row r="11" spans="1:26" ht="39.75" customHeight="1">
      <c r="A11" s="42"/>
      <c r="B11" s="43" t="s">
        <v>11</v>
      </c>
      <c r="C11" s="97" t="e">
        <f>#REF!</f>
        <v>#REF!</v>
      </c>
      <c r="D11" s="130" t="e">
        <f>#REF!</f>
        <v>#REF!</v>
      </c>
      <c r="E11" s="88" t="e">
        <f aca="true" t="shared" si="1" ref="E11:E28">D11/C11*100</f>
        <v>#REF!</v>
      </c>
      <c r="F11" s="105">
        <v>1520326</v>
      </c>
      <c r="G11" s="105">
        <v>1208756.1</v>
      </c>
      <c r="H11" s="44">
        <f aca="true" t="shared" si="2" ref="H11:H28">G11/F11*100</f>
        <v>79.50637560628445</v>
      </c>
      <c r="I11" s="100">
        <v>481512</v>
      </c>
      <c r="J11" s="101">
        <v>356655.85</v>
      </c>
      <c r="K11" s="44">
        <f aca="true" t="shared" si="3" ref="K11:K17">J11/I11*100</f>
        <v>74.06998164116366</v>
      </c>
      <c r="L11" s="23"/>
      <c r="M11" s="23"/>
      <c r="N11" s="44"/>
      <c r="O11" s="23">
        <v>655613</v>
      </c>
      <c r="P11" s="23">
        <v>557747.01</v>
      </c>
      <c r="Q11" s="44">
        <f t="shared" si="0"/>
        <v>85.0725977062688</v>
      </c>
      <c r="R11" s="45"/>
      <c r="S11" s="45"/>
      <c r="T11" s="44"/>
      <c r="U11" s="23">
        <v>136298</v>
      </c>
      <c r="V11" s="23">
        <v>87391.42</v>
      </c>
      <c r="W11" s="44">
        <f aca="true" t="shared" si="4" ref="W11:W17">V11/U11*100</f>
        <v>64.11790341751163</v>
      </c>
      <c r="X11" s="23">
        <v>246903</v>
      </c>
      <c r="Y11" s="23">
        <v>206961.82</v>
      </c>
      <c r="Z11" s="46">
        <f aca="true" t="shared" si="5" ref="Z11:Z17">Y11/X11*100</f>
        <v>83.82312892107427</v>
      </c>
    </row>
    <row r="12" spans="1:26" ht="25.5">
      <c r="A12" s="42"/>
      <c r="B12" s="47" t="s">
        <v>14</v>
      </c>
      <c r="C12" s="97" t="e">
        <f>#REF!</f>
        <v>#REF!</v>
      </c>
      <c r="D12" s="130" t="e">
        <f>#REF!</f>
        <v>#REF!</v>
      </c>
      <c r="E12" s="86" t="e">
        <f t="shared" si="1"/>
        <v>#REF!</v>
      </c>
      <c r="F12" s="95">
        <v>1342728</v>
      </c>
      <c r="G12" s="95">
        <v>1122610.35</v>
      </c>
      <c r="H12" s="49">
        <f t="shared" si="2"/>
        <v>83.60668355765279</v>
      </c>
      <c r="I12" s="96">
        <v>514776</v>
      </c>
      <c r="J12" s="102">
        <v>445219</v>
      </c>
      <c r="K12" s="49">
        <f t="shared" si="3"/>
        <v>86.48790930424107</v>
      </c>
      <c r="L12" s="11"/>
      <c r="M12" s="11"/>
      <c r="N12" s="49"/>
      <c r="O12" s="10">
        <v>521444</v>
      </c>
      <c r="P12" s="10">
        <v>444798.09</v>
      </c>
      <c r="Q12" s="49">
        <f t="shared" si="0"/>
        <v>85.30121930638765</v>
      </c>
      <c r="R12" s="14"/>
      <c r="S12" s="14"/>
      <c r="T12" s="49"/>
      <c r="U12" s="10">
        <v>69836</v>
      </c>
      <c r="V12" s="10">
        <v>52241.75</v>
      </c>
      <c r="W12" s="49">
        <f t="shared" si="4"/>
        <v>74.80633197777651</v>
      </c>
      <c r="X12" s="10">
        <v>232972</v>
      </c>
      <c r="Y12" s="10">
        <v>177551.51</v>
      </c>
      <c r="Z12" s="50">
        <f t="shared" si="5"/>
        <v>76.21152327318305</v>
      </c>
    </row>
    <row r="13" spans="1:26" ht="25.5">
      <c r="A13" s="42"/>
      <c r="B13" s="47" t="s">
        <v>15</v>
      </c>
      <c r="C13" s="97" t="e">
        <f>#REF!</f>
        <v>#REF!</v>
      </c>
      <c r="D13" s="130" t="e">
        <f>#REF!</f>
        <v>#REF!</v>
      </c>
      <c r="E13" s="86" t="e">
        <f t="shared" si="1"/>
        <v>#REF!</v>
      </c>
      <c r="F13" s="95">
        <v>4810424</v>
      </c>
      <c r="G13" s="95">
        <v>4310347.24</v>
      </c>
      <c r="H13" s="49">
        <f t="shared" si="2"/>
        <v>89.60431013981305</v>
      </c>
      <c r="I13" s="96">
        <v>1235602</v>
      </c>
      <c r="J13" s="102">
        <v>1067035.29</v>
      </c>
      <c r="K13" s="49">
        <f t="shared" si="3"/>
        <v>86.35752370099758</v>
      </c>
      <c r="L13" s="12"/>
      <c r="M13" s="12"/>
      <c r="N13" s="49"/>
      <c r="O13" s="10">
        <v>996040</v>
      </c>
      <c r="P13" s="10">
        <v>932505.57</v>
      </c>
      <c r="Q13" s="49">
        <f t="shared" si="0"/>
        <v>93.62129733745633</v>
      </c>
      <c r="R13" s="14"/>
      <c r="S13" s="14"/>
      <c r="T13" s="49"/>
      <c r="U13" s="10">
        <v>1826424</v>
      </c>
      <c r="V13" s="10">
        <v>1737501.91</v>
      </c>
      <c r="W13" s="49">
        <f t="shared" si="4"/>
        <v>95.13135558884464</v>
      </c>
      <c r="X13" s="10">
        <v>651609</v>
      </c>
      <c r="Y13" s="10">
        <v>487155.47</v>
      </c>
      <c r="Z13" s="50">
        <f t="shared" si="5"/>
        <v>74.76193085116995</v>
      </c>
    </row>
    <row r="14" spans="1:26" ht="25.5">
      <c r="A14" s="42"/>
      <c r="B14" s="47" t="s">
        <v>12</v>
      </c>
      <c r="C14" s="97" t="e">
        <f>#REF!</f>
        <v>#REF!</v>
      </c>
      <c r="D14" s="130" t="e">
        <f>#REF!</f>
        <v>#REF!</v>
      </c>
      <c r="E14" s="86" t="e">
        <f t="shared" si="1"/>
        <v>#REF!</v>
      </c>
      <c r="F14" s="95">
        <v>3057684</v>
      </c>
      <c r="G14" s="95">
        <v>2440987.4</v>
      </c>
      <c r="H14" s="49">
        <f t="shared" si="2"/>
        <v>79.83125136541251</v>
      </c>
      <c r="I14" s="96">
        <v>577199</v>
      </c>
      <c r="J14" s="102">
        <v>464474.66</v>
      </c>
      <c r="K14" s="49">
        <f t="shared" si="3"/>
        <v>80.47045473051755</v>
      </c>
      <c r="L14" s="10">
        <v>264892</v>
      </c>
      <c r="M14" s="10">
        <v>177272.02</v>
      </c>
      <c r="N14" s="49">
        <f>M14/L14*100</f>
        <v>66.92237591169231</v>
      </c>
      <c r="O14" s="10">
        <v>1474038</v>
      </c>
      <c r="P14" s="10">
        <v>1205766.68</v>
      </c>
      <c r="Q14" s="49">
        <f t="shared" si="0"/>
        <v>81.80024395571891</v>
      </c>
      <c r="R14" s="14"/>
      <c r="S14" s="14"/>
      <c r="T14" s="49"/>
      <c r="U14" s="10">
        <v>343203</v>
      </c>
      <c r="V14" s="10">
        <v>309281.57</v>
      </c>
      <c r="W14" s="49">
        <f t="shared" si="4"/>
        <v>90.11621984656311</v>
      </c>
      <c r="X14" s="10">
        <v>393352</v>
      </c>
      <c r="Y14" s="10">
        <v>283192.47</v>
      </c>
      <c r="Z14" s="50">
        <f t="shared" si="5"/>
        <v>71.99466889706927</v>
      </c>
    </row>
    <row r="15" spans="1:26" ht="25.5">
      <c r="A15" s="42"/>
      <c r="B15" s="47" t="s">
        <v>26</v>
      </c>
      <c r="C15" s="97" t="e">
        <f>#REF!</f>
        <v>#REF!</v>
      </c>
      <c r="D15" s="130" t="e">
        <f>#REF!</f>
        <v>#REF!</v>
      </c>
      <c r="E15" s="86" t="e">
        <f t="shared" si="1"/>
        <v>#REF!</v>
      </c>
      <c r="F15" s="95">
        <v>521224</v>
      </c>
      <c r="G15" s="95">
        <v>408934.25</v>
      </c>
      <c r="H15" s="49">
        <f t="shared" si="2"/>
        <v>78.45652732798183</v>
      </c>
      <c r="I15" s="96">
        <v>180800</v>
      </c>
      <c r="J15" s="102">
        <v>155181.95</v>
      </c>
      <c r="K15" s="49">
        <f t="shared" si="3"/>
        <v>85.83072455752213</v>
      </c>
      <c r="L15" s="51"/>
      <c r="M15" s="52"/>
      <c r="N15" s="53"/>
      <c r="O15" s="10">
        <v>219926</v>
      </c>
      <c r="P15" s="10">
        <v>179939.86</v>
      </c>
      <c r="Q15" s="49">
        <f t="shared" si="0"/>
        <v>81.81836617771432</v>
      </c>
      <c r="R15" s="14"/>
      <c r="S15" s="14"/>
      <c r="T15" s="49"/>
      <c r="U15" s="10">
        <v>10110</v>
      </c>
      <c r="V15" s="10">
        <v>1721</v>
      </c>
      <c r="W15" s="49">
        <f t="shared" si="4"/>
        <v>17.022749752720078</v>
      </c>
      <c r="X15" s="10">
        <v>110388</v>
      </c>
      <c r="Y15" s="10">
        <v>72091.44</v>
      </c>
      <c r="Z15" s="50">
        <f t="shared" si="5"/>
        <v>65.30731601261007</v>
      </c>
    </row>
    <row r="16" spans="1:26" ht="25.5">
      <c r="A16" s="42"/>
      <c r="B16" s="47" t="s">
        <v>27</v>
      </c>
      <c r="C16" s="97" t="e">
        <f>#REF!</f>
        <v>#REF!</v>
      </c>
      <c r="D16" s="130" t="e">
        <f>#REF!</f>
        <v>#REF!</v>
      </c>
      <c r="E16" s="86" t="e">
        <f t="shared" si="1"/>
        <v>#REF!</v>
      </c>
      <c r="F16" s="95">
        <v>707076</v>
      </c>
      <c r="G16" s="95">
        <v>526016.69</v>
      </c>
      <c r="H16" s="49">
        <f t="shared" si="2"/>
        <v>74.3932321278052</v>
      </c>
      <c r="I16" s="96">
        <v>466220</v>
      </c>
      <c r="J16" s="102">
        <v>368687.29</v>
      </c>
      <c r="K16" s="49">
        <f t="shared" si="3"/>
        <v>79.08011024838059</v>
      </c>
      <c r="L16" s="51"/>
      <c r="M16" s="52"/>
      <c r="N16" s="54"/>
      <c r="O16" s="13"/>
      <c r="P16" s="13"/>
      <c r="Q16" s="49"/>
      <c r="R16" s="14"/>
      <c r="S16" s="14"/>
      <c r="T16" s="49"/>
      <c r="U16" s="10">
        <v>130172</v>
      </c>
      <c r="V16" s="10">
        <v>73072.37</v>
      </c>
      <c r="W16" s="49">
        <f t="shared" si="4"/>
        <v>56.135244138524406</v>
      </c>
      <c r="X16" s="10">
        <v>93684</v>
      </c>
      <c r="Y16" s="10">
        <v>67757.03</v>
      </c>
      <c r="Z16" s="50">
        <f t="shared" si="5"/>
        <v>72.32508219119593</v>
      </c>
    </row>
    <row r="17" spans="1:26" ht="26.25" thickBot="1">
      <c r="A17" s="55"/>
      <c r="B17" s="56" t="s">
        <v>13</v>
      </c>
      <c r="C17" s="97" t="e">
        <f>#REF!</f>
        <v>#REF!</v>
      </c>
      <c r="D17" s="130" t="e">
        <f>#REF!</f>
        <v>#REF!</v>
      </c>
      <c r="E17" s="87" t="e">
        <f t="shared" si="1"/>
        <v>#REF!</v>
      </c>
      <c r="F17" s="95">
        <v>5548275</v>
      </c>
      <c r="G17" s="95">
        <v>3366140.75</v>
      </c>
      <c r="H17" s="57">
        <f t="shared" si="2"/>
        <v>60.67004158950304</v>
      </c>
      <c r="I17" s="96">
        <v>1020827</v>
      </c>
      <c r="J17" s="103">
        <v>701611.66</v>
      </c>
      <c r="K17" s="57">
        <f t="shared" si="3"/>
        <v>68.7297318742549</v>
      </c>
      <c r="L17" s="58"/>
      <c r="M17" s="59"/>
      <c r="N17" s="60"/>
      <c r="O17" s="21">
        <v>2529610</v>
      </c>
      <c r="P17" s="21">
        <v>1888508.41</v>
      </c>
      <c r="Q17" s="57">
        <f>P17/O17*100</f>
        <v>74.65610943979506</v>
      </c>
      <c r="R17" s="22"/>
      <c r="S17" s="22"/>
      <c r="T17" s="57"/>
      <c r="U17" s="21">
        <v>1247287</v>
      </c>
      <c r="V17" s="21">
        <v>230165.6</v>
      </c>
      <c r="W17" s="57">
        <f t="shared" si="4"/>
        <v>18.45329904023693</v>
      </c>
      <c r="X17" s="21">
        <v>686263</v>
      </c>
      <c r="Y17" s="21">
        <v>496869.08</v>
      </c>
      <c r="Z17" s="48">
        <f t="shared" si="5"/>
        <v>72.40213737298966</v>
      </c>
    </row>
    <row r="18" spans="1:26" ht="26.25" thickBot="1">
      <c r="A18" s="61"/>
      <c r="B18" s="62" t="s">
        <v>22</v>
      </c>
      <c r="C18" s="63" t="e">
        <f>SUM(C11:C17)</f>
        <v>#REF!</v>
      </c>
      <c r="D18" s="63" t="e">
        <f>SUM(D11:D17)</f>
        <v>#REF!</v>
      </c>
      <c r="E18" s="83" t="e">
        <f t="shared" si="1"/>
        <v>#REF!</v>
      </c>
      <c r="F18" s="64">
        <f>SUM(F11:F17)</f>
        <v>17507737</v>
      </c>
      <c r="G18" s="64">
        <f>SUM(G11:G17)</f>
        <v>13383792.78</v>
      </c>
      <c r="H18" s="32">
        <f t="shared" si="2"/>
        <v>76.44501845098542</v>
      </c>
      <c r="I18" s="64">
        <f>SUM(I11:I17)</f>
        <v>4476936</v>
      </c>
      <c r="J18" s="64">
        <f>SUM(J11:J17)</f>
        <v>3558865.7000000007</v>
      </c>
      <c r="K18" s="32">
        <f aca="true" t="shared" si="6" ref="K18:K28">J18/I18*100</f>
        <v>79.49333428040966</v>
      </c>
      <c r="L18" s="66">
        <f>SUM(L11:L17)</f>
        <v>264892</v>
      </c>
      <c r="M18" s="64">
        <f>SUM(M11:M17)</f>
        <v>177272.02</v>
      </c>
      <c r="N18" s="32">
        <f>M18/L18*100</f>
        <v>66.92237591169231</v>
      </c>
      <c r="O18" s="64">
        <f>SUM(O11:O17)</f>
        <v>6396671</v>
      </c>
      <c r="P18" s="64">
        <f>SUM(P11:P17)</f>
        <v>5209265.619999999</v>
      </c>
      <c r="Q18" s="32">
        <f>P18/O18*100</f>
        <v>81.43713534743306</v>
      </c>
      <c r="R18" s="67">
        <f>SUM(R11:R17)</f>
        <v>0</v>
      </c>
      <c r="S18" s="67">
        <f>SUM(S11:S17)</f>
        <v>0</v>
      </c>
      <c r="T18" s="32"/>
      <c r="U18" s="64">
        <f>SUM(U11:U17)</f>
        <v>3763330</v>
      </c>
      <c r="V18" s="64">
        <f>SUM(V11:V17)</f>
        <v>2491375.62</v>
      </c>
      <c r="W18" s="32">
        <f>V18/U18*100</f>
        <v>66.20135943433077</v>
      </c>
      <c r="X18" s="64">
        <f>SUM(X11:X17)</f>
        <v>2415171</v>
      </c>
      <c r="Y18" s="64">
        <f>SUM(Y11:Y17)</f>
        <v>1791578.82</v>
      </c>
      <c r="Z18" s="28">
        <f>Y18/X18*100</f>
        <v>74.18020587362138</v>
      </c>
    </row>
    <row r="19" spans="1:26" ht="25.5">
      <c r="A19" s="42"/>
      <c r="B19" s="43" t="s">
        <v>16</v>
      </c>
      <c r="C19" s="94" t="e">
        <f>#REF!</f>
        <v>#REF!</v>
      </c>
      <c r="D19" s="131" t="e">
        <f>#REF!</f>
        <v>#REF!</v>
      </c>
      <c r="E19" s="85" t="e">
        <f t="shared" si="1"/>
        <v>#REF!</v>
      </c>
      <c r="F19" s="95">
        <v>290393</v>
      </c>
      <c r="G19" s="95">
        <v>217622.95</v>
      </c>
      <c r="H19" s="44">
        <f>G19/F19*100</f>
        <v>74.94083879432355</v>
      </c>
      <c r="I19" s="96">
        <v>228612</v>
      </c>
      <c r="J19" s="96">
        <v>180941.95</v>
      </c>
      <c r="K19" s="44">
        <f t="shared" si="6"/>
        <v>79.1480543453537</v>
      </c>
      <c r="L19" s="68"/>
      <c r="M19" s="69"/>
      <c r="N19" s="70"/>
      <c r="O19" s="71"/>
      <c r="P19" s="71"/>
      <c r="Q19" s="44"/>
      <c r="R19" s="16"/>
      <c r="S19" s="16"/>
      <c r="T19" s="44"/>
      <c r="U19" s="23">
        <v>61781</v>
      </c>
      <c r="V19" s="23">
        <v>36681</v>
      </c>
      <c r="W19" s="44"/>
      <c r="X19" s="17"/>
      <c r="Y19" s="17"/>
      <c r="Z19" s="46"/>
    </row>
    <row r="20" spans="1:26" ht="25.5">
      <c r="A20" s="42"/>
      <c r="B20" s="47" t="s">
        <v>25</v>
      </c>
      <c r="C20" s="94" t="e">
        <f>#REF!</f>
        <v>#REF!</v>
      </c>
      <c r="D20" s="131" t="e">
        <f>#REF!</f>
        <v>#REF!</v>
      </c>
      <c r="E20" s="86" t="e">
        <f t="shared" si="1"/>
        <v>#REF!</v>
      </c>
      <c r="F20" s="95">
        <v>844312</v>
      </c>
      <c r="G20" s="95">
        <v>682517.64</v>
      </c>
      <c r="H20" s="49">
        <f t="shared" si="2"/>
        <v>80.83713603502022</v>
      </c>
      <c r="I20" s="96">
        <v>247295</v>
      </c>
      <c r="J20" s="96">
        <v>199735.22</v>
      </c>
      <c r="K20" s="49">
        <f t="shared" si="6"/>
        <v>80.76799773549808</v>
      </c>
      <c r="L20" s="72"/>
      <c r="M20" s="52"/>
      <c r="N20" s="54"/>
      <c r="O20" s="10">
        <v>323053</v>
      </c>
      <c r="P20" s="10">
        <v>271777.64</v>
      </c>
      <c r="Q20" s="49">
        <f>P20/O20*100</f>
        <v>84.12787994539596</v>
      </c>
      <c r="R20" s="14"/>
      <c r="S20" s="14"/>
      <c r="T20" s="49"/>
      <c r="U20" s="10">
        <v>23115</v>
      </c>
      <c r="V20" s="10">
        <v>10662.54</v>
      </c>
      <c r="W20" s="49">
        <f aca="true" t="shared" si="7" ref="W20:W27">V20/U20*100</f>
        <v>46.12822842310189</v>
      </c>
      <c r="X20" s="10">
        <v>249349</v>
      </c>
      <c r="Y20" s="10">
        <v>200342.24</v>
      </c>
      <c r="Z20" s="50">
        <f aca="true" t="shared" si="8" ref="Z20:Z28">Y20/X20*100</f>
        <v>80.34611728942164</v>
      </c>
    </row>
    <row r="21" spans="1:26" ht="25.5">
      <c r="A21" s="42"/>
      <c r="B21" s="47" t="s">
        <v>17</v>
      </c>
      <c r="C21" s="94" t="e">
        <f>#REF!</f>
        <v>#REF!</v>
      </c>
      <c r="D21" s="131" t="e">
        <f>#REF!</f>
        <v>#REF!</v>
      </c>
      <c r="E21" s="86" t="e">
        <f t="shared" si="1"/>
        <v>#REF!</v>
      </c>
      <c r="F21" s="95">
        <v>415429</v>
      </c>
      <c r="G21" s="95">
        <v>318825.22</v>
      </c>
      <c r="H21" s="49">
        <f t="shared" si="2"/>
        <v>76.74601917535848</v>
      </c>
      <c r="I21" s="96">
        <v>224010</v>
      </c>
      <c r="J21" s="96">
        <v>167946.85</v>
      </c>
      <c r="K21" s="49">
        <f t="shared" si="6"/>
        <v>74.97292531583412</v>
      </c>
      <c r="L21" s="72"/>
      <c r="M21" s="52"/>
      <c r="N21" s="54"/>
      <c r="O21" s="13"/>
      <c r="P21" s="13"/>
      <c r="Q21" s="49"/>
      <c r="R21" s="14"/>
      <c r="S21" s="14"/>
      <c r="T21" s="49"/>
      <c r="U21" s="10">
        <v>20060</v>
      </c>
      <c r="V21" s="10">
        <v>8916</v>
      </c>
      <c r="W21" s="49">
        <f t="shared" si="7"/>
        <v>44.44666001994018</v>
      </c>
      <c r="X21" s="10">
        <v>171359</v>
      </c>
      <c r="Y21" s="10">
        <v>141962.37</v>
      </c>
      <c r="Z21" s="50">
        <f t="shared" si="8"/>
        <v>82.84500376402757</v>
      </c>
    </row>
    <row r="22" spans="1:26" ht="25.5">
      <c r="A22" s="42"/>
      <c r="B22" s="47" t="s">
        <v>18</v>
      </c>
      <c r="C22" s="94" t="e">
        <f>#REF!</f>
        <v>#REF!</v>
      </c>
      <c r="D22" s="131" t="e">
        <f>#REF!</f>
        <v>#REF!</v>
      </c>
      <c r="E22" s="86" t="e">
        <f t="shared" si="1"/>
        <v>#REF!</v>
      </c>
      <c r="F22" s="95">
        <v>571668</v>
      </c>
      <c r="G22" s="95">
        <v>389006.01</v>
      </c>
      <c r="H22" s="49">
        <f t="shared" si="2"/>
        <v>68.04753983081089</v>
      </c>
      <c r="I22" s="96">
        <v>276801</v>
      </c>
      <c r="J22" s="96">
        <v>214592.83</v>
      </c>
      <c r="K22" s="49">
        <f t="shared" si="6"/>
        <v>77.52603133659198</v>
      </c>
      <c r="L22" s="72"/>
      <c r="M22" s="52"/>
      <c r="N22" s="54"/>
      <c r="O22" s="10"/>
      <c r="P22" s="10"/>
      <c r="Q22" s="49"/>
      <c r="R22" s="14"/>
      <c r="S22" s="14"/>
      <c r="T22" s="49"/>
      <c r="U22" s="10">
        <v>169958</v>
      </c>
      <c r="V22" s="10">
        <v>118689.17</v>
      </c>
      <c r="W22" s="49">
        <f t="shared" si="7"/>
        <v>69.8344120312077</v>
      </c>
      <c r="X22" s="10">
        <v>124909</v>
      </c>
      <c r="Y22" s="10">
        <v>55724.01</v>
      </c>
      <c r="Z22" s="50">
        <f t="shared" si="8"/>
        <v>44.611685306903425</v>
      </c>
    </row>
    <row r="23" spans="1:26" ht="27.75" customHeight="1">
      <c r="A23" s="42"/>
      <c r="B23" s="47" t="s">
        <v>19</v>
      </c>
      <c r="C23" s="94" t="e">
        <f>#REF!</f>
        <v>#REF!</v>
      </c>
      <c r="D23" s="131" t="e">
        <f>#REF!</f>
        <v>#REF!</v>
      </c>
      <c r="E23" s="86" t="e">
        <f t="shared" si="1"/>
        <v>#REF!</v>
      </c>
      <c r="F23" s="95">
        <v>809302</v>
      </c>
      <c r="G23" s="95">
        <v>469324.35</v>
      </c>
      <c r="H23" s="49">
        <f t="shared" si="2"/>
        <v>57.99125048498583</v>
      </c>
      <c r="I23" s="96">
        <v>387240</v>
      </c>
      <c r="J23" s="96">
        <v>285594.5</v>
      </c>
      <c r="K23" s="49">
        <f t="shared" si="6"/>
        <v>73.75129118892676</v>
      </c>
      <c r="L23" s="72"/>
      <c r="M23" s="52"/>
      <c r="N23" s="54"/>
      <c r="O23" s="10"/>
      <c r="P23" s="10"/>
      <c r="Q23" s="49"/>
      <c r="R23" s="14"/>
      <c r="S23" s="14"/>
      <c r="T23" s="49"/>
      <c r="U23" s="10">
        <v>220134</v>
      </c>
      <c r="V23" s="10">
        <v>92001.96</v>
      </c>
      <c r="W23" s="49">
        <f t="shared" si="7"/>
        <v>41.7936166153343</v>
      </c>
      <c r="X23" s="10">
        <v>126825</v>
      </c>
      <c r="Y23" s="10">
        <v>83927.89</v>
      </c>
      <c r="Z23" s="50">
        <f t="shared" si="8"/>
        <v>66.17614035087719</v>
      </c>
    </row>
    <row r="24" spans="1:30" ht="25.5">
      <c r="A24" s="42"/>
      <c r="B24" s="47" t="s">
        <v>24</v>
      </c>
      <c r="C24" s="94" t="e">
        <f>#REF!</f>
        <v>#REF!</v>
      </c>
      <c r="D24" s="131" t="e">
        <f>#REF!</f>
        <v>#REF!</v>
      </c>
      <c r="E24" s="86" t="e">
        <f t="shared" si="1"/>
        <v>#REF!</v>
      </c>
      <c r="F24" s="95">
        <v>347278</v>
      </c>
      <c r="G24" s="95">
        <v>288323.39</v>
      </c>
      <c r="H24" s="49">
        <f t="shared" si="2"/>
        <v>83.0237993768681</v>
      </c>
      <c r="I24" s="96">
        <v>197220</v>
      </c>
      <c r="J24" s="96">
        <v>177488.61</v>
      </c>
      <c r="K24" s="49">
        <f t="shared" si="6"/>
        <v>89.99523881959233</v>
      </c>
      <c r="L24" s="72"/>
      <c r="M24" s="52"/>
      <c r="N24" s="54"/>
      <c r="O24" s="13"/>
      <c r="P24" s="13"/>
      <c r="Q24" s="49"/>
      <c r="R24" s="14"/>
      <c r="S24" s="14"/>
      <c r="T24" s="49"/>
      <c r="U24" s="10">
        <v>18080</v>
      </c>
      <c r="V24" s="10">
        <v>15154.99</v>
      </c>
      <c r="W24" s="49">
        <f t="shared" si="7"/>
        <v>83.82184734513274</v>
      </c>
      <c r="X24" s="10">
        <v>131978</v>
      </c>
      <c r="Y24" s="10">
        <v>95679.79</v>
      </c>
      <c r="Z24" s="50">
        <f t="shared" si="8"/>
        <v>72.49677218930427</v>
      </c>
      <c r="AD24" s="5"/>
    </row>
    <row r="25" spans="1:26" ht="26.25" thickBot="1">
      <c r="A25" s="55"/>
      <c r="B25" s="56" t="s">
        <v>20</v>
      </c>
      <c r="C25" s="94" t="e">
        <f>#REF!</f>
        <v>#REF!</v>
      </c>
      <c r="D25" s="131" t="e">
        <f>#REF!</f>
        <v>#REF!</v>
      </c>
      <c r="E25" s="87" t="e">
        <f t="shared" si="1"/>
        <v>#REF!</v>
      </c>
      <c r="F25" s="95">
        <v>3069345</v>
      </c>
      <c r="G25" s="95">
        <v>1883102.41</v>
      </c>
      <c r="H25" s="57">
        <f t="shared" si="2"/>
        <v>61.35193046073347</v>
      </c>
      <c r="I25" s="96">
        <v>758869</v>
      </c>
      <c r="J25" s="96">
        <v>543398.6</v>
      </c>
      <c r="K25" s="57">
        <f t="shared" si="6"/>
        <v>71.6063773852931</v>
      </c>
      <c r="L25" s="73"/>
      <c r="M25" s="59"/>
      <c r="N25" s="60"/>
      <c r="O25" s="21">
        <v>1333115</v>
      </c>
      <c r="P25" s="21">
        <v>859660.92</v>
      </c>
      <c r="Q25" s="57">
        <f>P25/O25*100</f>
        <v>64.48512843978202</v>
      </c>
      <c r="R25" s="22"/>
      <c r="S25" s="22"/>
      <c r="T25" s="57"/>
      <c r="U25" s="21">
        <v>876561</v>
      </c>
      <c r="V25" s="21">
        <v>404761.94</v>
      </c>
      <c r="W25" s="57">
        <f t="shared" si="7"/>
        <v>46.17612921405356</v>
      </c>
      <c r="X25" s="21">
        <v>80800</v>
      </c>
      <c r="Y25" s="21">
        <v>55680.95</v>
      </c>
      <c r="Z25" s="48">
        <f t="shared" si="8"/>
        <v>68.91206683168316</v>
      </c>
    </row>
    <row r="26" spans="1:26" ht="37.5" customHeight="1" thickBot="1">
      <c r="A26" s="42"/>
      <c r="B26" s="62" t="s">
        <v>23</v>
      </c>
      <c r="C26" s="63" t="e">
        <f>SUM(C19:C25)</f>
        <v>#REF!</v>
      </c>
      <c r="D26" s="64" t="e">
        <f>SUM(D19:D25)</f>
        <v>#REF!</v>
      </c>
      <c r="E26" s="84" t="e">
        <f>D26/C26*100</f>
        <v>#REF!</v>
      </c>
      <c r="F26" s="65">
        <f>SUM(F19:F25)</f>
        <v>6347727</v>
      </c>
      <c r="G26" s="64">
        <f>SUM(G19:G25)</f>
        <v>4248721.97</v>
      </c>
      <c r="H26" s="32">
        <f t="shared" si="2"/>
        <v>66.93296624130181</v>
      </c>
      <c r="I26" s="64">
        <f>SUM(I19:I25)</f>
        <v>2320047</v>
      </c>
      <c r="J26" s="64">
        <f>SUM(J19:J25)</f>
        <v>1769698.56</v>
      </c>
      <c r="K26" s="32">
        <f t="shared" si="6"/>
        <v>76.27856504631157</v>
      </c>
      <c r="L26" s="67">
        <f>SUM(L19:L25)</f>
        <v>0</v>
      </c>
      <c r="M26" s="67">
        <f>SUM(M19:M25)</f>
        <v>0</v>
      </c>
      <c r="N26" s="66">
        <f>SUM(N19:N25)</f>
        <v>0</v>
      </c>
      <c r="O26" s="64">
        <f>SUM(O19:O25)</f>
        <v>1656168</v>
      </c>
      <c r="P26" s="64">
        <f>SUM(P19:P25)</f>
        <v>1131438.56</v>
      </c>
      <c r="Q26" s="32">
        <f>P26/O26*100</f>
        <v>68.31665386603292</v>
      </c>
      <c r="R26" s="67"/>
      <c r="S26" s="67"/>
      <c r="T26" s="32"/>
      <c r="U26" s="64">
        <f>SUM(U19:U25)</f>
        <v>1389689</v>
      </c>
      <c r="V26" s="64">
        <f>SUM(V19:V25)</f>
        <v>686867.6</v>
      </c>
      <c r="W26" s="32">
        <f t="shared" si="7"/>
        <v>49.42599387344938</v>
      </c>
      <c r="X26" s="64">
        <f>SUM(X19:X25)</f>
        <v>885220</v>
      </c>
      <c r="Y26" s="64">
        <f>SUM(Y19:Y25)</f>
        <v>633317.25</v>
      </c>
      <c r="Z26" s="28">
        <f t="shared" si="8"/>
        <v>71.54348636497141</v>
      </c>
    </row>
    <row r="27" spans="1:26" ht="22.5" customHeight="1" thickBot="1">
      <c r="A27" s="42"/>
      <c r="B27" s="42" t="s">
        <v>5</v>
      </c>
      <c r="C27" s="63" t="e">
        <f>C10+C18+C26</f>
        <v>#REF!</v>
      </c>
      <c r="D27" s="64" t="e">
        <f aca="true" t="shared" si="9" ref="D27:J27">D10+D18+D26</f>
        <v>#REF!</v>
      </c>
      <c r="E27" s="41" t="e">
        <f t="shared" si="1"/>
        <v>#REF!</v>
      </c>
      <c r="F27" s="65">
        <f t="shared" si="9"/>
        <v>33364407</v>
      </c>
      <c r="G27" s="64">
        <f t="shared" si="9"/>
        <v>25515453.79</v>
      </c>
      <c r="H27" s="29">
        <f t="shared" si="2"/>
        <v>76.47507054448772</v>
      </c>
      <c r="I27" s="64">
        <f t="shared" si="9"/>
        <v>8162573</v>
      </c>
      <c r="J27" s="64">
        <f t="shared" si="9"/>
        <v>6359851.380000001</v>
      </c>
      <c r="K27" s="29">
        <f t="shared" si="6"/>
        <v>77.91478716331235</v>
      </c>
      <c r="L27" s="64">
        <f>L10+L18+L26</f>
        <v>264892</v>
      </c>
      <c r="M27" s="64">
        <f>M10+M18+M26</f>
        <v>177272.02</v>
      </c>
      <c r="N27" s="75">
        <f>N10+N18+N26</f>
        <v>66.92237591169231</v>
      </c>
      <c r="O27" s="64">
        <f>O10+O18+O26</f>
        <v>12587012</v>
      </c>
      <c r="P27" s="64">
        <f>P10+P18+P26</f>
        <v>10345503.37</v>
      </c>
      <c r="Q27" s="29">
        <f>P27/O27*100</f>
        <v>82.19189248409393</v>
      </c>
      <c r="R27" s="64"/>
      <c r="S27" s="64"/>
      <c r="T27" s="31"/>
      <c r="U27" s="64">
        <f>U10+U18+U26</f>
        <v>8456199</v>
      </c>
      <c r="V27" s="64">
        <f>V10+V18+V26</f>
        <v>5870312.4799999995</v>
      </c>
      <c r="W27" s="29">
        <f t="shared" si="7"/>
        <v>69.42022627423977</v>
      </c>
      <c r="X27" s="64">
        <f>X10+X18+X26</f>
        <v>3300391</v>
      </c>
      <c r="Y27" s="64">
        <f>Y10+Y18+Y26</f>
        <v>2424896.0700000003</v>
      </c>
      <c r="Z27" s="33">
        <f t="shared" si="8"/>
        <v>73.47299365438823</v>
      </c>
    </row>
    <row r="28" spans="1:26" ht="28.5" customHeight="1" thickBot="1">
      <c r="A28" s="27"/>
      <c r="B28" s="27" t="s">
        <v>21</v>
      </c>
      <c r="C28" s="94" t="e">
        <f>#REF!</f>
        <v>#REF!</v>
      </c>
      <c r="D28" s="94" t="e">
        <f>#REF!</f>
        <v>#REF!</v>
      </c>
      <c r="E28" s="41" t="e">
        <f t="shared" si="1"/>
        <v>#REF!</v>
      </c>
      <c r="F28" s="95">
        <v>149571779</v>
      </c>
      <c r="G28" s="95">
        <v>117833983.29999997</v>
      </c>
      <c r="H28" s="32">
        <f t="shared" si="2"/>
        <v>78.78089308545296</v>
      </c>
      <c r="I28" s="96">
        <v>901927</v>
      </c>
      <c r="J28" s="96">
        <v>648649.88</v>
      </c>
      <c r="K28" s="32">
        <f t="shared" si="6"/>
        <v>71.918223980433</v>
      </c>
      <c r="L28" s="26"/>
      <c r="M28" s="6"/>
      <c r="N28" s="30"/>
      <c r="O28" s="26">
        <v>44498529</v>
      </c>
      <c r="P28" s="6">
        <v>32356505.019999996</v>
      </c>
      <c r="Q28" s="32">
        <f>P28/O28*100</f>
        <v>72.71365087147036</v>
      </c>
      <c r="R28" s="26">
        <v>28971326</v>
      </c>
      <c r="S28" s="6">
        <v>22133283.309999995</v>
      </c>
      <c r="T28" s="32">
        <f>S28/R28*100</f>
        <v>76.39720498122867</v>
      </c>
      <c r="U28" s="26"/>
      <c r="V28" s="6"/>
      <c r="W28" s="32"/>
      <c r="X28" s="26">
        <v>5547731</v>
      </c>
      <c r="Y28" s="6">
        <v>3536785.25</v>
      </c>
      <c r="Z28" s="28">
        <f t="shared" si="8"/>
        <v>63.75192398477865</v>
      </c>
    </row>
    <row r="29" spans="1:26" ht="24.75" customHeight="1" thickBot="1">
      <c r="A29" s="55"/>
      <c r="B29" s="89" t="s">
        <v>6</v>
      </c>
      <c r="C29" s="76" t="e">
        <f>C27+C28</f>
        <v>#REF!</v>
      </c>
      <c r="D29" s="77" t="e">
        <f aca="true" t="shared" si="10" ref="D29:J29">D27+D28</f>
        <v>#REF!</v>
      </c>
      <c r="E29" s="41" t="e">
        <f>D29/C29*100</f>
        <v>#REF!</v>
      </c>
      <c r="F29" s="90">
        <f t="shared" si="10"/>
        <v>182936186</v>
      </c>
      <c r="G29" s="77">
        <f t="shared" si="10"/>
        <v>143349437.08999997</v>
      </c>
      <c r="H29" s="91">
        <f>G29/F29*100</f>
        <v>78.36035080014184</v>
      </c>
      <c r="I29" s="77">
        <f t="shared" si="10"/>
        <v>9064500</v>
      </c>
      <c r="J29" s="77">
        <f t="shared" si="10"/>
        <v>7008501.260000001</v>
      </c>
      <c r="K29" s="91">
        <f>J29/I29*100</f>
        <v>77.31812300733631</v>
      </c>
      <c r="L29" s="77">
        <f>L27+L28</f>
        <v>264892</v>
      </c>
      <c r="M29" s="77">
        <f>M27+M28</f>
        <v>177272.02</v>
      </c>
      <c r="N29" s="92">
        <f>N27+N28</f>
        <v>66.92237591169231</v>
      </c>
      <c r="O29" s="77">
        <f>O27+O28</f>
        <v>57085541</v>
      </c>
      <c r="P29" s="77">
        <f>P27+P28</f>
        <v>42702008.38999999</v>
      </c>
      <c r="Q29" s="91">
        <f>P29/O29*100</f>
        <v>74.80354506931974</v>
      </c>
      <c r="R29" s="77">
        <f>R27+R28</f>
        <v>28971326</v>
      </c>
      <c r="S29" s="77">
        <f>S27+S28</f>
        <v>22133283.309999995</v>
      </c>
      <c r="T29" s="91">
        <f>S29/R29*100</f>
        <v>76.39720498122867</v>
      </c>
      <c r="U29" s="77">
        <f>U27+U28</f>
        <v>8456199</v>
      </c>
      <c r="V29" s="77">
        <f>V27+V28</f>
        <v>5870312.4799999995</v>
      </c>
      <c r="W29" s="91">
        <f>V29/U29*100</f>
        <v>69.42022627423977</v>
      </c>
      <c r="X29" s="77">
        <f>X27+X28</f>
        <v>8848122</v>
      </c>
      <c r="Y29" s="77">
        <f>Y27+Y28</f>
        <v>5961681.32</v>
      </c>
      <c r="Z29" s="74">
        <f>Y29/X29*100</f>
        <v>67.37792855930333</v>
      </c>
    </row>
    <row r="30" spans="9:25" ht="12.75">
      <c r="I30" s="78"/>
      <c r="J30" s="79"/>
      <c r="K30" s="78"/>
      <c r="L30" s="78"/>
      <c r="M30" s="78"/>
      <c r="N30" s="78"/>
      <c r="O30" s="78"/>
      <c r="P30" s="79"/>
      <c r="Q30" s="78"/>
      <c r="R30" s="78"/>
      <c r="S30" s="79"/>
      <c r="T30" s="78"/>
      <c r="U30" s="78"/>
      <c r="V30" s="78"/>
      <c r="W30" s="78"/>
      <c r="X30" s="78"/>
      <c r="Y30" s="79"/>
    </row>
    <row r="31" spans="2:9" ht="12.75">
      <c r="B31" s="80"/>
      <c r="C31" s="80"/>
      <c r="D31" s="80"/>
      <c r="E31" s="35"/>
      <c r="F31" s="9"/>
      <c r="G31" s="9"/>
      <c r="H31" s="35"/>
      <c r="I31" s="35"/>
    </row>
    <row r="32" spans="2:9" ht="12.75">
      <c r="B32" s="80"/>
      <c r="C32" s="80"/>
      <c r="D32" s="80"/>
      <c r="E32" s="35"/>
      <c r="F32" s="8"/>
      <c r="G32" s="8"/>
      <c r="H32" s="35"/>
      <c r="I32" s="35"/>
    </row>
    <row r="33" spans="2:9" ht="12.75">
      <c r="B33" s="80"/>
      <c r="C33" s="80"/>
      <c r="D33" s="80"/>
      <c r="E33" s="35"/>
      <c r="F33" s="35"/>
      <c r="G33" s="81"/>
      <c r="H33" s="35"/>
      <c r="I33" s="35"/>
    </row>
    <row r="34" spans="2:8" ht="12.75">
      <c r="B34" s="82"/>
      <c r="C34" s="82"/>
      <c r="D34" s="82"/>
      <c r="F34" s="35"/>
      <c r="G34" s="35"/>
      <c r="H34" s="35"/>
    </row>
    <row r="35" spans="6:8" ht="12.75">
      <c r="F35" s="35"/>
      <c r="G35" s="81"/>
      <c r="H35" s="35"/>
    </row>
    <row r="36" spans="6:8" ht="12.75">
      <c r="F36" s="35"/>
      <c r="G36" s="35"/>
      <c r="H36" s="35"/>
    </row>
    <row r="40" spans="6:7" ht="12.75">
      <c r="F40" s="79"/>
      <c r="G40" s="79"/>
    </row>
  </sheetData>
  <sheetProtection/>
  <mergeCells count="11"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iasadmin</cp:lastModifiedBy>
  <cp:lastPrinted>2015-06-10T05:08:07Z</cp:lastPrinted>
  <dcterms:created xsi:type="dcterms:W3CDTF">1996-10-08T23:32:33Z</dcterms:created>
  <dcterms:modified xsi:type="dcterms:W3CDTF">2015-06-10T05:08:08Z</dcterms:modified>
  <cp:category/>
  <cp:version/>
  <cp:contentType/>
  <cp:contentStatus/>
</cp:coreProperties>
</file>