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<sst xmlns="http://schemas.openxmlformats.org/spreadsheetml/2006/main" count="55" uniqueCount="36">
  <si>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08.10.2018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</si>
  <si>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</si>
  <si>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</si>
  <si>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</si>
  <si>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</si>
  <si>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</si>
  <si>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</si>
  <si>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</si>
  <si>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</si>
  <si>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</si>
  <si>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</si>
  <si>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</si>
  <si>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виконано
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</si>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</sst>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14" fillId="0" borderId="24" xfId="333" applyNumberFormat="1" applyFon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25" sqref="AD2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43381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49559619</v>
      </c>
      <c r="D10" s="39">
        <v>47723180.01</v>
      </c>
      <c r="E10" s="40">
        <f aca="true" t="shared" si="0" ref="E10:E29">D10/C10*100</f>
        <v>96.29448525421472</v>
      </c>
      <c r="F10" s="41">
        <v>41637892</v>
      </c>
      <c r="G10" s="41">
        <v>36026327.629999995</v>
      </c>
      <c r="H10" s="42">
        <f aca="true" t="shared" si="1" ref="H10:H29">G10/F10*100</f>
        <v>86.52293836104862</v>
      </c>
      <c r="I10" s="41">
        <v>5833146</v>
      </c>
      <c r="J10" s="41">
        <v>4237191.27</v>
      </c>
      <c r="K10" s="42">
        <f aca="true" t="shared" si="2" ref="K10:K29">J10/I10*100</f>
        <v>72.63989740699101</v>
      </c>
      <c r="L10" s="41"/>
      <c r="M10" s="41"/>
      <c r="N10" s="41"/>
      <c r="O10" s="43">
        <v>16411722</v>
      </c>
      <c r="P10" s="43">
        <v>14336631.02</v>
      </c>
      <c r="Q10" s="42">
        <f aca="true" t="shared" si="3" ref="Q10:Q15">P10/O10*100</f>
        <v>87.35604356447179</v>
      </c>
      <c r="R10" s="44"/>
      <c r="S10" s="44"/>
      <c r="T10" s="41"/>
      <c r="U10" s="43">
        <v>16374254</v>
      </c>
      <c r="V10" s="43">
        <v>15167301.569999998</v>
      </c>
      <c r="W10" s="42">
        <f aca="true" t="shared" si="4" ref="W10:W18">V10/U10*100</f>
        <v>92.62896233318476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8968397</v>
      </c>
      <c r="D11" s="47">
        <v>9021483.850000001</v>
      </c>
      <c r="E11" s="48">
        <f t="shared" si="0"/>
        <v>100.5919324267202</v>
      </c>
      <c r="F11" s="49">
        <v>9824439</v>
      </c>
      <c r="G11" s="49">
        <v>7519655.91</v>
      </c>
      <c r="H11" s="50">
        <f t="shared" si="1"/>
        <v>76.54030840844959</v>
      </c>
      <c r="I11" s="49">
        <v>2644345</v>
      </c>
      <c r="J11" s="49">
        <v>2017835.62</v>
      </c>
      <c r="K11" s="50">
        <f t="shared" si="2"/>
        <v>76.3075778689997</v>
      </c>
      <c r="L11" s="51"/>
      <c r="M11" s="49"/>
      <c r="N11" s="49"/>
      <c r="O11" s="51">
        <v>3170688</v>
      </c>
      <c r="P11" s="51">
        <v>2401848.95</v>
      </c>
      <c r="Q11" s="50">
        <f t="shared" si="3"/>
        <v>75.75166493833515</v>
      </c>
      <c r="R11" s="49"/>
      <c r="S11" s="49"/>
      <c r="T11" s="49"/>
      <c r="U11" s="51">
        <v>2150277</v>
      </c>
      <c r="V11" s="51">
        <v>1742292.44</v>
      </c>
      <c r="W11" s="50">
        <f t="shared" si="4"/>
        <v>81.02641845678487</v>
      </c>
      <c r="X11" s="51">
        <v>1105532</v>
      </c>
      <c r="Y11" s="51">
        <v>760653.63</v>
      </c>
      <c r="Z11" s="52">
        <f>Y11/X11*100</f>
        <v>68.80430688573466</v>
      </c>
    </row>
    <row r="12" spans="1:26" ht="25.5">
      <c r="A12" s="18"/>
      <c r="B12" s="46" t="s">
        <v>18</v>
      </c>
      <c r="C12" s="47">
        <v>9708291</v>
      </c>
      <c r="D12" s="47">
        <v>9544541.91</v>
      </c>
      <c r="E12" s="48">
        <f t="shared" si="0"/>
        <v>98.3133067395693</v>
      </c>
      <c r="F12" s="49">
        <v>10216535</v>
      </c>
      <c r="G12" s="49">
        <v>6809124.82</v>
      </c>
      <c r="H12" s="50">
        <f t="shared" si="1"/>
        <v>66.64808391494769</v>
      </c>
      <c r="I12" s="49">
        <v>3110900</v>
      </c>
      <c r="J12" s="49">
        <v>1935902.12</v>
      </c>
      <c r="K12" s="50">
        <f t="shared" si="2"/>
        <v>62.229648011829376</v>
      </c>
      <c r="L12" s="53"/>
      <c r="M12" s="53"/>
      <c r="N12" s="49"/>
      <c r="O12" s="51">
        <v>2360380</v>
      </c>
      <c r="P12" s="51">
        <v>1851788.65</v>
      </c>
      <c r="Q12" s="50">
        <f t="shared" si="3"/>
        <v>78.4529885018514</v>
      </c>
      <c r="R12" s="53"/>
      <c r="S12" s="53"/>
      <c r="T12" s="49"/>
      <c r="U12" s="51">
        <v>2404161</v>
      </c>
      <c r="V12" s="51">
        <v>1245661.53</v>
      </c>
      <c r="W12" s="50">
        <f t="shared" si="4"/>
        <v>51.81273342342714</v>
      </c>
      <c r="X12" s="51">
        <v>780664</v>
      </c>
      <c r="Y12" s="51">
        <v>631108.54</v>
      </c>
      <c r="Z12" s="52">
        <f>Y12/X12*100</f>
        <v>80.84253148601704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12360499</v>
      </c>
      <c r="D14" s="47">
        <v>12298552.350000001</v>
      </c>
      <c r="E14" s="48">
        <f t="shared" si="0"/>
        <v>99.49883374449527</v>
      </c>
      <c r="F14" s="49">
        <v>13948965</v>
      </c>
      <c r="G14" s="49">
        <v>10249465.210000003</v>
      </c>
      <c r="H14" s="50">
        <f t="shared" si="1"/>
        <v>73.47832050621679</v>
      </c>
      <c r="I14" s="49">
        <v>3238571</v>
      </c>
      <c r="J14" s="49">
        <v>2399799.15</v>
      </c>
      <c r="K14" s="50">
        <f t="shared" si="2"/>
        <v>74.10055700492593</v>
      </c>
      <c r="L14" s="51">
        <v>869348</v>
      </c>
      <c r="M14" s="49">
        <v>690958.85</v>
      </c>
      <c r="N14" s="50">
        <f>M14/L14*100</f>
        <v>79.48012188444673</v>
      </c>
      <c r="O14" s="51">
        <v>4264705</v>
      </c>
      <c r="P14" s="51">
        <v>3535161.2</v>
      </c>
      <c r="Q14" s="50">
        <f t="shared" si="3"/>
        <v>82.89345218485218</v>
      </c>
      <c r="R14" s="53"/>
      <c r="S14" s="53"/>
      <c r="T14" s="49"/>
      <c r="U14" s="51">
        <v>3817570</v>
      </c>
      <c r="V14" s="51">
        <v>2551083.25</v>
      </c>
      <c r="W14" s="50">
        <f t="shared" si="4"/>
        <v>66.82479299659208</v>
      </c>
      <c r="X14" s="51">
        <v>1029556</v>
      </c>
      <c r="Y14" s="51">
        <v>698531.92</v>
      </c>
      <c r="Z14" s="52">
        <f>Y14/X14*100</f>
        <v>67.84788005703429</v>
      </c>
    </row>
    <row r="15" spans="1:26" ht="25.5">
      <c r="A15" s="18"/>
      <c r="B15" s="46" t="s">
        <v>21</v>
      </c>
      <c r="C15" s="47">
        <v>3276337</v>
      </c>
      <c r="D15" s="47">
        <v>3279216.25</v>
      </c>
      <c r="E15" s="48">
        <f t="shared" si="0"/>
        <v>100.08788015396463</v>
      </c>
      <c r="F15" s="49">
        <v>3116337</v>
      </c>
      <c r="G15" s="49">
        <v>2686353.58</v>
      </c>
      <c r="H15" s="50">
        <f t="shared" si="1"/>
        <v>86.20228107550628</v>
      </c>
      <c r="I15" s="49">
        <v>812297</v>
      </c>
      <c r="J15" s="49">
        <v>728983.04</v>
      </c>
      <c r="K15" s="50">
        <f t="shared" si="2"/>
        <v>89.74341158467901</v>
      </c>
      <c r="L15" s="49"/>
      <c r="M15" s="49"/>
      <c r="N15" s="49"/>
      <c r="O15" s="51">
        <v>1626148</v>
      </c>
      <c r="P15" s="51">
        <v>1348663.03</v>
      </c>
      <c r="Q15" s="50">
        <f t="shared" si="3"/>
        <v>82.93605686567275</v>
      </c>
      <c r="R15" s="53"/>
      <c r="S15" s="53"/>
      <c r="T15" s="49"/>
      <c r="U15" s="51">
        <v>295568</v>
      </c>
      <c r="V15" s="51">
        <v>283381.86</v>
      </c>
      <c r="W15" s="50">
        <f t="shared" si="4"/>
        <v>95.87704352297948</v>
      </c>
      <c r="X15" s="51">
        <v>371404</v>
      </c>
      <c r="Y15" s="51">
        <v>314405.65</v>
      </c>
      <c r="Z15" s="52">
        <f>Y15/X15*100</f>
        <v>84.65327513974003</v>
      </c>
    </row>
    <row r="16" spans="1:26" ht="25.5">
      <c r="A16" s="18"/>
      <c r="B16" s="46" t="s">
        <v>22</v>
      </c>
      <c r="C16" s="47">
        <v>4336212</v>
      </c>
      <c r="D16" s="47">
        <v>4105708.1</v>
      </c>
      <c r="E16" s="48">
        <f t="shared" si="0"/>
        <v>94.68421055059116</v>
      </c>
      <c r="F16" s="49">
        <v>5043957</v>
      </c>
      <c r="G16" s="49">
        <v>2942096.83</v>
      </c>
      <c r="H16" s="50">
        <f t="shared" si="1"/>
        <v>58.32914178292955</v>
      </c>
      <c r="I16" s="49">
        <v>1671660</v>
      </c>
      <c r="J16" s="49">
        <v>1154924.06</v>
      </c>
      <c r="K16" s="50">
        <f t="shared" si="2"/>
        <v>69.08845459004822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2533230</v>
      </c>
      <c r="V16" s="51">
        <v>1325196.6</v>
      </c>
      <c r="W16" s="50">
        <f t="shared" si="4"/>
        <v>52.31252590566194</v>
      </c>
      <c r="X16" s="51">
        <v>494554</v>
      </c>
      <c r="Y16" s="51">
        <v>253260.18</v>
      </c>
      <c r="Z16" s="52">
        <f>Y16/X16*100</f>
        <v>51.20981328631453</v>
      </c>
    </row>
    <row r="17" spans="1:26" ht="26.25" thickBot="1">
      <c r="A17" s="37"/>
      <c r="B17" s="54" t="s">
        <v>23</v>
      </c>
      <c r="C17" s="55">
        <v>29445119</v>
      </c>
      <c r="D17" s="55">
        <v>29348663.28</v>
      </c>
      <c r="E17" s="56">
        <f t="shared" si="0"/>
        <v>99.6724220404747</v>
      </c>
      <c r="F17" s="57">
        <v>21781552</v>
      </c>
      <c r="G17" s="57">
        <v>16909683.509999998</v>
      </c>
      <c r="H17" s="56">
        <f t="shared" si="1"/>
        <v>77.6330516301134</v>
      </c>
      <c r="I17" s="57">
        <v>5491660</v>
      </c>
      <c r="J17" s="57">
        <v>4254963.9</v>
      </c>
      <c r="K17" s="56">
        <f t="shared" si="2"/>
        <v>77.48046856506048</v>
      </c>
      <c r="L17" s="58"/>
      <c r="M17" s="58"/>
      <c r="N17" s="58"/>
      <c r="O17" s="59">
        <v>8949220</v>
      </c>
      <c r="P17" s="59">
        <v>6947884.280000001</v>
      </c>
      <c r="Q17" s="56">
        <f>P17/O17*100</f>
        <v>77.63675806383128</v>
      </c>
      <c r="R17" s="60"/>
      <c r="S17" s="60"/>
      <c r="T17" s="58"/>
      <c r="U17" s="59">
        <v>3405386</v>
      </c>
      <c r="V17" s="59">
        <v>2940772.24</v>
      </c>
      <c r="W17" s="56">
        <f t="shared" si="4"/>
        <v>86.35650231721162</v>
      </c>
      <c r="X17" s="59">
        <v>2504080</v>
      </c>
      <c r="Y17" s="59">
        <v>1751930.36</v>
      </c>
      <c r="Z17" s="61">
        <f>Y17/X17*100</f>
        <v>69.96303472732501</v>
      </c>
    </row>
    <row r="18" spans="1:26" ht="26.25" thickBot="1">
      <c r="A18" s="62"/>
      <c r="B18" s="63" t="s">
        <v>24</v>
      </c>
      <c r="C18" s="64">
        <f>SUM(C11:C17)</f>
        <v>68094855</v>
      </c>
      <c r="D18" s="64">
        <f>SUM(D11:D17)</f>
        <v>67598165.74000001</v>
      </c>
      <c r="E18" s="65">
        <f t="shared" si="0"/>
        <v>99.2705920880513</v>
      </c>
      <c r="F18" s="66">
        <f>SUM(F11:F17)</f>
        <v>63931785</v>
      </c>
      <c r="G18" s="66">
        <f>SUM(G11:G17)</f>
        <v>47116379.86</v>
      </c>
      <c r="H18" s="67">
        <f t="shared" si="1"/>
        <v>73.69789512368534</v>
      </c>
      <c r="I18" s="66">
        <f>SUM(I11:I17)</f>
        <v>16969433</v>
      </c>
      <c r="J18" s="66">
        <f>SUM(J11:J17)</f>
        <v>12492407.89</v>
      </c>
      <c r="K18" s="67">
        <f t="shared" si="2"/>
        <v>73.61712020666808</v>
      </c>
      <c r="L18" s="66">
        <f>SUM(L11:L17)</f>
        <v>869348</v>
      </c>
      <c r="M18" s="66">
        <f>SUM(M11:M17)</f>
        <v>690958.85</v>
      </c>
      <c r="N18" s="67">
        <f>M18/L18*100</f>
        <v>79.48012188444673</v>
      </c>
      <c r="O18" s="66">
        <f>SUM(O11:O17)</f>
        <v>20371141</v>
      </c>
      <c r="P18" s="66">
        <f>SUM(P11:P17)</f>
        <v>16085346.110000001</v>
      </c>
      <c r="Q18" s="67">
        <f>P18/O18*100</f>
        <v>78.96143917515471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14606192</v>
      </c>
      <c r="V18" s="66">
        <f>SUM(V11:V17)</f>
        <v>10088387.92</v>
      </c>
      <c r="W18" s="67">
        <f t="shared" si="4"/>
        <v>69.0692544641341</v>
      </c>
      <c r="X18" s="66">
        <f>SUM(X11:X17)</f>
        <v>6285790</v>
      </c>
      <c r="Y18" s="66">
        <f>SUM(Y11:Y17)</f>
        <v>4409890.28</v>
      </c>
      <c r="Z18" s="68">
        <f>Y18/X18*100</f>
        <v>70.15650029670097</v>
      </c>
    </row>
    <row r="19" spans="1:26" ht="25.5">
      <c r="A19" s="18"/>
      <c r="B19" s="69" t="s">
        <v>25</v>
      </c>
      <c r="C19" s="70">
        <v>1081538</v>
      </c>
      <c r="D19" s="71">
        <v>1025143.82</v>
      </c>
      <c r="E19" s="72">
        <f t="shared" si="0"/>
        <v>94.78574215607772</v>
      </c>
      <c r="F19" s="73">
        <v>976161</v>
      </c>
      <c r="G19" s="73">
        <v>842312.82</v>
      </c>
      <c r="H19" s="74">
        <f t="shared" si="1"/>
        <v>86.28830899820828</v>
      </c>
      <c r="I19" s="75">
        <v>940701</v>
      </c>
      <c r="J19" s="75">
        <v>842312.82</v>
      </c>
      <c r="K19" s="74">
        <f t="shared" si="2"/>
        <v>89.54097210484521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30000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5131419</v>
      </c>
      <c r="D20" s="47">
        <v>5025096.47</v>
      </c>
      <c r="E20" s="48">
        <f t="shared" si="0"/>
        <v>97.92800919199932</v>
      </c>
      <c r="F20" s="49">
        <v>5102748</v>
      </c>
      <c r="G20" s="49">
        <v>4374396.41</v>
      </c>
      <c r="H20" s="50">
        <f t="shared" si="1"/>
        <v>85.72628728677176</v>
      </c>
      <c r="I20" s="75">
        <v>1415668</v>
      </c>
      <c r="J20" s="75">
        <v>1241779.76</v>
      </c>
      <c r="K20" s="50">
        <f t="shared" si="2"/>
        <v>87.71687712090687</v>
      </c>
      <c r="L20" s="49"/>
      <c r="M20" s="49"/>
      <c r="N20" s="49"/>
      <c r="O20" s="51">
        <v>2827828</v>
      </c>
      <c r="P20" s="51">
        <v>2420144.58</v>
      </c>
      <c r="Q20" s="50">
        <f>P20/O20*100</f>
        <v>85.58316064484828</v>
      </c>
      <c r="R20" s="53"/>
      <c r="S20" s="53"/>
      <c r="T20" s="49"/>
      <c r="U20" s="77">
        <v>136345</v>
      </c>
      <c r="V20" s="77">
        <v>128958</v>
      </c>
      <c r="W20" s="50">
        <f aca="true" t="shared" si="5" ref="W20:W27">V20/U20*100</f>
        <v>94.58212622391727</v>
      </c>
      <c r="X20" s="51">
        <v>672610</v>
      </c>
      <c r="Y20" s="51">
        <v>538696.32</v>
      </c>
      <c r="Z20" s="52">
        <f aca="true" t="shared" si="6" ref="Z20:Z29">Y20/X20*100</f>
        <v>80.0904417121363</v>
      </c>
    </row>
    <row r="21" spans="1:26" ht="25.5">
      <c r="A21" s="18"/>
      <c r="B21" s="46" t="s">
        <v>27</v>
      </c>
      <c r="C21" s="79">
        <v>1134267</v>
      </c>
      <c r="D21" s="47">
        <v>1063627.62</v>
      </c>
      <c r="E21" s="48">
        <f t="shared" si="0"/>
        <v>93.7722441012566</v>
      </c>
      <c r="F21" s="49">
        <v>1290085</v>
      </c>
      <c r="G21" s="49">
        <v>960357.75</v>
      </c>
      <c r="H21" s="50">
        <f t="shared" si="1"/>
        <v>74.4414321536953</v>
      </c>
      <c r="I21" s="75">
        <v>698374</v>
      </c>
      <c r="J21" s="75">
        <v>516335.16</v>
      </c>
      <c r="K21" s="50">
        <f t="shared" si="2"/>
        <v>73.93390361038641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97700</v>
      </c>
      <c r="V21" s="77">
        <v>85730.72</v>
      </c>
      <c r="W21" s="50">
        <f t="shared" si="5"/>
        <v>87.74894575230296</v>
      </c>
      <c r="X21" s="51">
        <v>486091</v>
      </c>
      <c r="Y21" s="51">
        <v>352231.87</v>
      </c>
      <c r="Z21" s="52">
        <f t="shared" si="6"/>
        <v>72.46212540450246</v>
      </c>
    </row>
    <row r="22" spans="1:26" ht="25.5">
      <c r="A22" s="18"/>
      <c r="B22" s="46" t="s">
        <v>28</v>
      </c>
      <c r="C22" s="79">
        <v>5125280</v>
      </c>
      <c r="D22" s="47">
        <v>4968314.14</v>
      </c>
      <c r="E22" s="48">
        <f t="shared" si="0"/>
        <v>96.93741883370274</v>
      </c>
      <c r="F22" s="49">
        <v>2010806</v>
      </c>
      <c r="G22" s="49">
        <v>1421037.7</v>
      </c>
      <c r="H22" s="50">
        <f t="shared" si="1"/>
        <v>70.6700546944857</v>
      </c>
      <c r="I22" s="75">
        <v>1097638</v>
      </c>
      <c r="J22" s="75">
        <v>915295.88</v>
      </c>
      <c r="K22" s="50">
        <f t="shared" si="2"/>
        <v>83.38777265364355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418621</v>
      </c>
      <c r="V22" s="77">
        <v>213087.48</v>
      </c>
      <c r="W22" s="50">
        <f t="shared" si="5"/>
        <v>50.90224331794153</v>
      </c>
      <c r="X22" s="51">
        <v>334502</v>
      </c>
      <c r="Y22" s="51">
        <v>208010.27</v>
      </c>
      <c r="Z22" s="52">
        <f t="shared" si="6"/>
        <v>62.185060179012375</v>
      </c>
    </row>
    <row r="23" spans="1:26" ht="27.75" customHeight="1">
      <c r="A23" s="18"/>
      <c r="B23" s="46" t="s">
        <v>29</v>
      </c>
      <c r="C23" s="79">
        <v>3712836</v>
      </c>
      <c r="D23" s="47">
        <v>3475063.2</v>
      </c>
      <c r="E23" s="48">
        <f t="shared" si="0"/>
        <v>93.59592505567174</v>
      </c>
      <c r="F23" s="49">
        <v>4062550</v>
      </c>
      <c r="G23" s="49">
        <v>2672730.31</v>
      </c>
      <c r="H23" s="50">
        <f t="shared" si="1"/>
        <v>65.78947483723277</v>
      </c>
      <c r="I23" s="75">
        <v>1564570</v>
      </c>
      <c r="J23" s="75">
        <v>1173271.4</v>
      </c>
      <c r="K23" s="50">
        <f t="shared" si="2"/>
        <v>74.990022817771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1944351</v>
      </c>
      <c r="V23" s="77">
        <v>1063589.63</v>
      </c>
      <c r="W23" s="50">
        <f t="shared" si="5"/>
        <v>54.70152405609892</v>
      </c>
      <c r="X23" s="51">
        <v>433419</v>
      </c>
      <c r="Y23" s="51">
        <v>333818.88</v>
      </c>
      <c r="Z23" s="52">
        <f t="shared" si="6"/>
        <v>77.0198999120943</v>
      </c>
    </row>
    <row r="24" spans="1:30" ht="25.5">
      <c r="A24" s="18"/>
      <c r="B24" s="46" t="s">
        <v>30</v>
      </c>
      <c r="C24" s="79">
        <v>1682242</v>
      </c>
      <c r="D24" s="47">
        <v>1698167.02</v>
      </c>
      <c r="E24" s="48">
        <f t="shared" si="0"/>
        <v>100.946654524141</v>
      </c>
      <c r="F24" s="49">
        <v>1763829</v>
      </c>
      <c r="G24" s="49">
        <v>1385117.06</v>
      </c>
      <c r="H24" s="50">
        <f t="shared" si="1"/>
        <v>78.52898778736488</v>
      </c>
      <c r="I24" s="75">
        <v>1067353</v>
      </c>
      <c r="J24" s="75">
        <v>834202.19</v>
      </c>
      <c r="K24" s="50">
        <f t="shared" si="2"/>
        <v>78.1561667039864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245310</v>
      </c>
      <c r="V24" s="77">
        <v>234477.95</v>
      </c>
      <c r="W24" s="50">
        <f t="shared" si="5"/>
        <v>95.58434226081285</v>
      </c>
      <c r="X24" s="51">
        <v>401706</v>
      </c>
      <c r="Y24" s="51">
        <v>268576.92</v>
      </c>
      <c r="Z24" s="52">
        <f t="shared" si="6"/>
        <v>66.85907604068647</v>
      </c>
      <c r="AD24" s="80"/>
    </row>
    <row r="25" spans="1:26" ht="0.75" customHeight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17867582</v>
      </c>
      <c r="D26" s="85">
        <f>SUM(D19:D25)</f>
        <v>17255412.27</v>
      </c>
      <c r="E26" s="65">
        <f t="shared" si="0"/>
        <v>96.57385241047164</v>
      </c>
      <c r="F26" s="85">
        <f>SUM(F19:F25)</f>
        <v>15206179</v>
      </c>
      <c r="G26" s="85">
        <f>SUM(G19:G25)</f>
        <v>11655952.05</v>
      </c>
      <c r="H26" s="67">
        <f t="shared" si="1"/>
        <v>76.65273472053697</v>
      </c>
      <c r="I26" s="66">
        <f>SUM(I19:I25)</f>
        <v>6784304</v>
      </c>
      <c r="J26" s="66">
        <f>SUM(J19:J25)</f>
        <v>5523197.209999999</v>
      </c>
      <c r="K26" s="67">
        <f t="shared" si="2"/>
        <v>81.41140506085812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2827828</v>
      </c>
      <c r="P26" s="66">
        <f>SUM(P19:P25)</f>
        <v>2420144.58</v>
      </c>
      <c r="Q26" s="67">
        <f>P26/O26*100</f>
        <v>85.58316064484828</v>
      </c>
      <c r="R26" s="66"/>
      <c r="S26" s="66"/>
      <c r="T26" s="66"/>
      <c r="U26" s="66">
        <f>SUM(U19:U25)</f>
        <v>2872327</v>
      </c>
      <c r="V26" s="66">
        <f>SUM(V19:V25)</f>
        <v>1725843.7799999998</v>
      </c>
      <c r="W26" s="67">
        <f t="shared" si="5"/>
        <v>60.085212442733706</v>
      </c>
      <c r="X26" s="66">
        <f>SUM(X19:X25)</f>
        <v>2328328</v>
      </c>
      <c r="Y26" s="66">
        <f>SUM(Y19:Y25)</f>
        <v>1701334.2599999998</v>
      </c>
      <c r="Z26" s="68">
        <f t="shared" si="6"/>
        <v>73.07107331956665</v>
      </c>
    </row>
    <row r="27" spans="1:26" ht="22.5" customHeight="1" thickBot="1">
      <c r="A27" s="18"/>
      <c r="B27" s="86" t="s">
        <v>33</v>
      </c>
      <c r="C27" s="87">
        <f>C10+C18+C26</f>
        <v>135522056</v>
      </c>
      <c r="D27" s="88">
        <f>D10+D18+D26</f>
        <v>132576758.02</v>
      </c>
      <c r="E27" s="89">
        <f t="shared" si="0"/>
        <v>97.82670211260667</v>
      </c>
      <c r="F27" s="90">
        <f>F10+F18+F26</f>
        <v>120775856</v>
      </c>
      <c r="G27" s="91">
        <f>G10+G18+G26</f>
        <v>94798659.53999999</v>
      </c>
      <c r="H27" s="89">
        <f t="shared" si="1"/>
        <v>78.49139942340793</v>
      </c>
      <c r="I27" s="91">
        <f>I10+I18+I26</f>
        <v>29586883</v>
      </c>
      <c r="J27" s="91">
        <f>J10+J18+J26</f>
        <v>22252796.369999997</v>
      </c>
      <c r="K27" s="89">
        <f t="shared" si="2"/>
        <v>75.21169556793123</v>
      </c>
      <c r="L27" s="91">
        <f>L10+L18+L26</f>
        <v>869348</v>
      </c>
      <c r="M27" s="91">
        <f>M10+M18+M26</f>
        <v>690958.85</v>
      </c>
      <c r="N27" s="89">
        <f>N10+N18+N26</f>
        <v>79.48012188444673</v>
      </c>
      <c r="O27" s="91">
        <f>O10+O18+O26</f>
        <v>39610691</v>
      </c>
      <c r="P27" s="91">
        <f>P10+P18+P26</f>
        <v>32842121.71</v>
      </c>
      <c r="Q27" s="89">
        <f>P27/O27*100</f>
        <v>82.91226656459995</v>
      </c>
      <c r="R27" s="91"/>
      <c r="S27" s="91"/>
      <c r="T27" s="90"/>
      <c r="U27" s="91">
        <f>U10+U18+U26</f>
        <v>33852773</v>
      </c>
      <c r="V27" s="91">
        <f>V10+V18+V26</f>
        <v>26981533.27</v>
      </c>
      <c r="W27" s="89">
        <f t="shared" si="5"/>
        <v>79.70257937215365</v>
      </c>
      <c r="X27" s="91">
        <f>X10+X18+X26</f>
        <v>8614118</v>
      </c>
      <c r="Y27" s="91">
        <f>Y10+Y18+Y26</f>
        <v>6111224.54</v>
      </c>
      <c r="Z27" s="92">
        <f t="shared" si="6"/>
        <v>70.94428634481208</v>
      </c>
    </row>
    <row r="28" spans="1:26" ht="28.5" customHeight="1" thickBot="1">
      <c r="A28" s="62"/>
      <c r="B28" s="93" t="s">
        <v>34</v>
      </c>
      <c r="C28" s="93">
        <v>611915239.25</v>
      </c>
      <c r="D28" s="93">
        <v>567014069.92</v>
      </c>
      <c r="E28" s="94">
        <f t="shared" si="0"/>
        <v>92.66219135430691</v>
      </c>
      <c r="F28" s="95">
        <v>584808922.25</v>
      </c>
      <c r="G28" s="95">
        <v>491633159.4199995</v>
      </c>
      <c r="H28" s="94">
        <f t="shared" si="1"/>
        <v>84.06731510327936</v>
      </c>
      <c r="I28" s="96">
        <v>4483255</v>
      </c>
      <c r="J28" s="96">
        <v>3596511.73</v>
      </c>
      <c r="K28" s="94">
        <f t="shared" si="2"/>
        <v>80.22099412145862</v>
      </c>
      <c r="L28" s="97"/>
      <c r="M28" s="95"/>
      <c r="N28" s="94"/>
      <c r="O28" s="97">
        <v>173798756</v>
      </c>
      <c r="P28" s="96">
        <v>127040151.96999998</v>
      </c>
      <c r="Q28" s="94">
        <f>P28/O28*100</f>
        <v>73.0961227190832</v>
      </c>
      <c r="R28" s="97">
        <v>82680395</v>
      </c>
      <c r="S28" s="96">
        <v>71871312.39</v>
      </c>
      <c r="T28" s="94">
        <f>S28/R28*100</f>
        <v>86.92666791202437</v>
      </c>
      <c r="U28" s="97"/>
      <c r="V28" s="96"/>
      <c r="W28" s="94"/>
      <c r="X28" s="97">
        <v>11593327</v>
      </c>
      <c r="Y28" s="96">
        <v>9169353.629999999</v>
      </c>
      <c r="Z28" s="98">
        <f t="shared" si="6"/>
        <v>79.0916501363241</v>
      </c>
    </row>
    <row r="29" spans="1:26" ht="24.75" customHeight="1" thickBot="1">
      <c r="A29" s="37"/>
      <c r="B29" s="99" t="s">
        <v>35</v>
      </c>
      <c r="C29" s="100">
        <f>C27+C28</f>
        <v>747437295.25</v>
      </c>
      <c r="D29" s="101">
        <f>D27+D28</f>
        <v>699590827.9399999</v>
      </c>
      <c r="E29" s="102">
        <f t="shared" si="0"/>
        <v>93.59859782030323</v>
      </c>
      <c r="F29" s="100">
        <f>F27+F28</f>
        <v>705584778.25</v>
      </c>
      <c r="G29" s="100">
        <f>G27+G28</f>
        <v>586431818.9599994</v>
      </c>
      <c r="H29" s="102">
        <f t="shared" si="1"/>
        <v>83.1128784289359</v>
      </c>
      <c r="I29" s="103">
        <f>I27+I28</f>
        <v>34070138</v>
      </c>
      <c r="J29" s="103">
        <f>J27+J28</f>
        <v>25849308.099999998</v>
      </c>
      <c r="K29" s="104">
        <f t="shared" si="2"/>
        <v>75.8708640980556</v>
      </c>
      <c r="L29" s="105">
        <f>L27+L28</f>
        <v>869348</v>
      </c>
      <c r="M29" s="105">
        <f>M27+M28</f>
        <v>690958.85</v>
      </c>
      <c r="N29" s="104">
        <f>N27+N28</f>
        <v>79.48012188444673</v>
      </c>
      <c r="O29" s="105">
        <f>O27+O28</f>
        <v>213409447</v>
      </c>
      <c r="P29" s="105">
        <f>P27+P28</f>
        <v>159882273.67999998</v>
      </c>
      <c r="Q29" s="104">
        <f>P29/O29*100</f>
        <v>74.91808630196206</v>
      </c>
      <c r="R29" s="105">
        <f>R27+R28</f>
        <v>82680395</v>
      </c>
      <c r="S29" s="105">
        <f>S27+S28</f>
        <v>71871312.39</v>
      </c>
      <c r="T29" s="104">
        <f>S29/R29*100</f>
        <v>86.92666791202437</v>
      </c>
      <c r="U29" s="105">
        <f>U27+U28</f>
        <v>33852773</v>
      </c>
      <c r="V29" s="105">
        <f>V27+V28</f>
        <v>26981533.27</v>
      </c>
      <c r="W29" s="104">
        <f>V29/U29*100</f>
        <v>79.70257937215365</v>
      </c>
      <c r="X29" s="105">
        <f>X27+X28</f>
        <v>20207445</v>
      </c>
      <c r="Y29" s="105">
        <f>Y27+Y28</f>
        <v>15280578.169999998</v>
      </c>
      <c r="Z29" s="106">
        <f t="shared" si="6"/>
        <v>75.6185562796286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2018-10-09T05:57:58Z</dcterms:created>
  <dcterms:modified xsi:type="dcterms:W3CDTF">2018-10-09T05:59:21Z</dcterms:modified>
  <cp:category/>
  <cp:version/>
  <cp:contentType/>
  <cp:contentStatus/>
</cp:coreProperties>
</file>