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<sst xmlns="http://schemas.openxmlformats.org/spreadsheetml/2006/main" count="55" uniqueCount="36">
  <si>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11.04.2016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</si>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</sst>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5" applyFont="1" applyBorder="1" applyAlignment="1">
      <alignment vertical="center"/>
      <protection/>
    </xf>
    <xf numFmtId="0" fontId="4" fillId="0" borderId="12" xfId="335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9" fillId="0" borderId="12" xfId="337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9" fillId="0" borderId="21" xfId="334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9" fillId="0" borderId="21" xfId="333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5" applyFont="1" applyBorder="1" applyAlignment="1">
      <alignment vertical="center"/>
      <protection/>
    </xf>
    <xf numFmtId="0" fontId="4" fillId="0" borderId="25" xfId="335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7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4" applyNumberFormat="1" applyFont="1" applyBorder="1" applyAlignment="1">
      <alignment vertical="center" wrapText="1"/>
      <protection/>
    </xf>
    <xf numFmtId="1" fontId="4" fillId="0" borderId="25" xfId="333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3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6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5" applyFont="1" applyBorder="1" applyAlignment="1">
      <alignment vertical="center"/>
      <protection/>
    </xf>
    <xf numFmtId="0" fontId="4" fillId="0" borderId="30" xfId="335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7" applyNumberFormat="1" applyFont="1" applyBorder="1" applyAlignment="1">
      <alignment vertical="center" wrapText="1"/>
      <protection/>
    </xf>
    <xf numFmtId="174" fontId="4" fillId="0" borderId="30" xfId="334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9" fillId="0" borderId="48" xfId="335" applyFont="1" applyBorder="1" applyAlignment="1">
      <alignment vertical="center"/>
      <protection/>
    </xf>
    <xf numFmtId="1" fontId="9" fillId="0" borderId="34" xfId="335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9" fillId="0" borderId="34" xfId="337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9" fillId="0" borderId="34" xfId="334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9" fillId="0" borderId="45" xfId="333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Q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42471</v>
      </c>
      <c r="C2" s="5"/>
      <c r="D2" s="5"/>
    </row>
    <row r="5" spans="2:26" ht="18">
      <c r="B5" s="118" t="s">
        <v>0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3.5" thickBot="1"/>
    <row r="7" spans="1:26" ht="13.5" customHeight="1" thickBot="1">
      <c r="A7" s="6"/>
      <c r="B7" s="7"/>
      <c r="C7" s="130" t="s">
        <v>1</v>
      </c>
      <c r="D7" s="131"/>
      <c r="E7" s="132"/>
      <c r="F7" s="124" t="s">
        <v>2</v>
      </c>
      <c r="G7" s="125"/>
      <c r="H7" s="126"/>
      <c r="I7" s="115" t="s">
        <v>3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</row>
    <row r="8" spans="1:26" ht="27.75" customHeight="1" thickBot="1">
      <c r="A8" s="8"/>
      <c r="B8" s="113" t="s">
        <v>4</v>
      </c>
      <c r="C8" s="133"/>
      <c r="D8" s="133"/>
      <c r="E8" s="134"/>
      <c r="F8" s="127"/>
      <c r="G8" s="128"/>
      <c r="H8" s="129"/>
      <c r="I8" s="115" t="s">
        <v>5</v>
      </c>
      <c r="J8" s="116"/>
      <c r="K8" s="117"/>
      <c r="L8" s="115" t="s">
        <v>6</v>
      </c>
      <c r="M8" s="116"/>
      <c r="N8" s="117"/>
      <c r="O8" s="120" t="s">
        <v>7</v>
      </c>
      <c r="P8" s="121"/>
      <c r="Q8" s="121"/>
      <c r="R8" s="121" t="s">
        <v>8</v>
      </c>
      <c r="S8" s="121"/>
      <c r="T8" s="121"/>
      <c r="U8" s="123" t="s">
        <v>9</v>
      </c>
      <c r="V8" s="121"/>
      <c r="W8" s="121"/>
      <c r="X8" s="121" t="s">
        <v>10</v>
      </c>
      <c r="Y8" s="121"/>
      <c r="Z8" s="122"/>
    </row>
    <row r="9" spans="1:26" ht="87.75" customHeight="1" thickBot="1">
      <c r="A9" s="8"/>
      <c r="B9" s="114"/>
      <c r="C9" s="10" t="s">
        <v>11</v>
      </c>
      <c r="D9" s="11" t="s">
        <v>12</v>
      </c>
      <c r="E9" s="12" t="s">
        <v>13</v>
      </c>
      <c r="F9" s="13" t="s">
        <v>14</v>
      </c>
      <c r="G9" s="11" t="s">
        <v>15</v>
      </c>
      <c r="H9" s="14" t="s">
        <v>13</v>
      </c>
      <c r="I9" s="13" t="s">
        <v>14</v>
      </c>
      <c r="J9" s="11" t="s">
        <v>15</v>
      </c>
      <c r="K9" s="9" t="s">
        <v>13</v>
      </c>
      <c r="L9" s="13" t="s">
        <v>14</v>
      </c>
      <c r="M9" s="11" t="s">
        <v>15</v>
      </c>
      <c r="N9" s="9" t="s">
        <v>13</v>
      </c>
      <c r="O9" s="13" t="s">
        <v>14</v>
      </c>
      <c r="P9" s="11" t="s">
        <v>15</v>
      </c>
      <c r="Q9" s="9" t="s">
        <v>13</v>
      </c>
      <c r="R9" s="13" t="s">
        <v>14</v>
      </c>
      <c r="S9" s="11" t="s">
        <v>15</v>
      </c>
      <c r="T9" s="9" t="s">
        <v>13</v>
      </c>
      <c r="U9" s="13" t="s">
        <v>14</v>
      </c>
      <c r="V9" s="11" t="s">
        <v>15</v>
      </c>
      <c r="W9" s="9" t="s">
        <v>13</v>
      </c>
      <c r="X9" s="13" t="s">
        <v>14</v>
      </c>
      <c r="Y9" s="11" t="s">
        <v>15</v>
      </c>
      <c r="Z9" s="15" t="s">
        <v>13</v>
      </c>
    </row>
    <row r="10" spans="1:26" ht="42.75" customHeight="1" thickBot="1">
      <c r="A10" s="16"/>
      <c r="B10" s="17" t="s">
        <v>16</v>
      </c>
      <c r="C10" s="18">
        <v>8363774</v>
      </c>
      <c r="D10" s="19">
        <v>10929805.27</v>
      </c>
      <c r="E10" s="20">
        <f aca="true" t="shared" si="0" ref="E10:E29">D10/C10*100</f>
        <v>130.68030377195748</v>
      </c>
      <c r="F10" s="21">
        <v>8761060</v>
      </c>
      <c r="G10" s="21">
        <v>4899180.16</v>
      </c>
      <c r="H10" s="22">
        <f aca="true" t="shared" si="1" ref="H10:H29">G10/F10*100</f>
        <v>55.919947586250984</v>
      </c>
      <c r="I10" s="23">
        <v>1456328</v>
      </c>
      <c r="J10" s="23">
        <v>708412.84</v>
      </c>
      <c r="K10" s="24">
        <f aca="true" t="shared" si="2" ref="K10:K29">J10/I10*100</f>
        <v>48.64376981009772</v>
      </c>
      <c r="L10" s="25"/>
      <c r="M10" s="26"/>
      <c r="N10" s="27"/>
      <c r="O10" s="28">
        <v>4049112</v>
      </c>
      <c r="P10" s="28">
        <v>2128671.78</v>
      </c>
      <c r="Q10" s="29">
        <f aca="true" t="shared" si="3" ref="Q10:Q15">P10/O10*100</f>
        <v>52.57132378654875</v>
      </c>
      <c r="R10" s="30"/>
      <c r="S10" s="30"/>
      <c r="T10" s="24"/>
      <c r="U10" s="28">
        <v>2888620</v>
      </c>
      <c r="V10" s="28">
        <v>1851539.52</v>
      </c>
      <c r="W10" s="24">
        <f aca="true" t="shared" si="4" ref="W10:W18">V10/U10*100</f>
        <v>64.09771863381131</v>
      </c>
      <c r="X10" s="28"/>
      <c r="Y10" s="28"/>
      <c r="Z10" s="31"/>
    </row>
    <row r="11" spans="1:26" ht="39.75" customHeight="1">
      <c r="A11" s="8"/>
      <c r="B11" s="32" t="s">
        <v>17</v>
      </c>
      <c r="C11" s="33">
        <v>1756634</v>
      </c>
      <c r="D11" s="34">
        <v>1712876.21</v>
      </c>
      <c r="E11" s="35">
        <f t="shared" si="0"/>
        <v>97.50899789028334</v>
      </c>
      <c r="F11" s="36">
        <v>1705142</v>
      </c>
      <c r="G11" s="36">
        <v>775764.67</v>
      </c>
      <c r="H11" s="37">
        <f t="shared" si="1"/>
        <v>45.49560505811247</v>
      </c>
      <c r="I11" s="38">
        <v>381680</v>
      </c>
      <c r="J11" s="38">
        <v>253705.67</v>
      </c>
      <c r="K11" s="37">
        <f t="shared" si="2"/>
        <v>66.4707791867533</v>
      </c>
      <c r="L11" s="39"/>
      <c r="M11" s="39"/>
      <c r="N11" s="37"/>
      <c r="O11" s="39">
        <v>537370</v>
      </c>
      <c r="P11" s="39">
        <v>377443.97</v>
      </c>
      <c r="Q11" s="37">
        <f t="shared" si="3"/>
        <v>70.23912202020954</v>
      </c>
      <c r="R11" s="40"/>
      <c r="S11" s="40"/>
      <c r="T11" s="37"/>
      <c r="U11" s="39">
        <v>570042</v>
      </c>
      <c r="V11" s="39">
        <v>7800.02</v>
      </c>
      <c r="W11" s="37">
        <f t="shared" si="4"/>
        <v>1.3683237375491633</v>
      </c>
      <c r="X11" s="39">
        <v>211050</v>
      </c>
      <c r="Y11" s="39">
        <v>136815.01</v>
      </c>
      <c r="Z11" s="41">
        <f>Y11/X11*100</f>
        <v>64.82587538497987</v>
      </c>
    </row>
    <row r="12" spans="1:26" ht="25.5">
      <c r="A12" s="8"/>
      <c r="B12" s="42" t="s">
        <v>18</v>
      </c>
      <c r="C12" s="33">
        <v>1520261</v>
      </c>
      <c r="D12" s="34">
        <v>1680582.64</v>
      </c>
      <c r="E12" s="43">
        <f t="shared" si="0"/>
        <v>110.5456655140137</v>
      </c>
      <c r="F12" s="36">
        <v>1895155</v>
      </c>
      <c r="G12" s="36">
        <v>750707.38</v>
      </c>
      <c r="H12" s="44">
        <f t="shared" si="1"/>
        <v>39.611925145964314</v>
      </c>
      <c r="I12" s="38">
        <v>610797</v>
      </c>
      <c r="J12" s="38">
        <v>277450.4</v>
      </c>
      <c r="K12" s="44">
        <f t="shared" si="2"/>
        <v>45.424322647295256</v>
      </c>
      <c r="L12" s="45"/>
      <c r="M12" s="45"/>
      <c r="N12" s="44"/>
      <c r="O12" s="46">
        <v>440136</v>
      </c>
      <c r="P12" s="46">
        <v>297986.21</v>
      </c>
      <c r="Q12" s="44">
        <f t="shared" si="3"/>
        <v>67.70321218895978</v>
      </c>
      <c r="R12" s="47"/>
      <c r="S12" s="47"/>
      <c r="T12" s="44"/>
      <c r="U12" s="46">
        <v>70428</v>
      </c>
      <c r="V12" s="46">
        <v>54429.56</v>
      </c>
      <c r="W12" s="44">
        <f t="shared" si="4"/>
        <v>77.28397796331005</v>
      </c>
      <c r="X12" s="46">
        <v>209894</v>
      </c>
      <c r="Y12" s="46">
        <v>110341.21</v>
      </c>
      <c r="Z12" s="48">
        <f>Y12/X12*100</f>
        <v>52.56996865084281</v>
      </c>
    </row>
    <row r="13" spans="1:26" ht="25.5">
      <c r="A13" s="8"/>
      <c r="B13" s="42" t="s">
        <v>19</v>
      </c>
      <c r="C13" s="33">
        <v>2975644</v>
      </c>
      <c r="D13" s="34">
        <v>3579484.78</v>
      </c>
      <c r="E13" s="43">
        <f t="shared" si="0"/>
        <v>120.2927762864106</v>
      </c>
      <c r="F13" s="36">
        <v>3604608</v>
      </c>
      <c r="G13" s="36">
        <v>3233898.23</v>
      </c>
      <c r="H13" s="44">
        <f t="shared" si="1"/>
        <v>89.71567033086538</v>
      </c>
      <c r="I13" s="38">
        <v>864710</v>
      </c>
      <c r="J13" s="38">
        <v>775709.05</v>
      </c>
      <c r="K13" s="44">
        <f t="shared" si="2"/>
        <v>89.70742214152723</v>
      </c>
      <c r="L13" s="49"/>
      <c r="M13" s="49"/>
      <c r="N13" s="44"/>
      <c r="O13" s="46">
        <v>985065</v>
      </c>
      <c r="P13" s="46">
        <v>796505.01</v>
      </c>
      <c r="Q13" s="44">
        <f t="shared" si="3"/>
        <v>80.85811697705228</v>
      </c>
      <c r="R13" s="47"/>
      <c r="S13" s="47"/>
      <c r="T13" s="44"/>
      <c r="U13" s="46">
        <v>1650813</v>
      </c>
      <c r="V13" s="46">
        <v>1567915.87</v>
      </c>
      <c r="W13" s="44">
        <f t="shared" si="4"/>
        <v>94.97840579157058</v>
      </c>
      <c r="X13" s="46"/>
      <c r="Y13" s="46"/>
      <c r="Z13" s="48"/>
    </row>
    <row r="14" spans="1:26" ht="25.5">
      <c r="A14" s="8"/>
      <c r="B14" s="42" t="s">
        <v>20</v>
      </c>
      <c r="C14" s="33">
        <v>2485547</v>
      </c>
      <c r="D14" s="34">
        <v>2665453.24</v>
      </c>
      <c r="E14" s="43">
        <f t="shared" si="0"/>
        <v>107.23809447176016</v>
      </c>
      <c r="F14" s="36">
        <v>3099784</v>
      </c>
      <c r="G14" s="36">
        <v>1339533.35</v>
      </c>
      <c r="H14" s="44">
        <f t="shared" si="1"/>
        <v>43.21376424937996</v>
      </c>
      <c r="I14" s="38">
        <v>496441</v>
      </c>
      <c r="J14" s="38">
        <v>312131.75</v>
      </c>
      <c r="K14" s="44">
        <f t="shared" si="2"/>
        <v>62.87388632284602</v>
      </c>
      <c r="L14" s="46">
        <v>160635</v>
      </c>
      <c r="M14" s="46">
        <v>90009.7</v>
      </c>
      <c r="N14" s="44">
        <f>M14/L14*100</f>
        <v>56.0336788371152</v>
      </c>
      <c r="O14" s="46">
        <v>1166870</v>
      </c>
      <c r="P14" s="46">
        <v>635237.94</v>
      </c>
      <c r="Q14" s="44">
        <f t="shared" si="3"/>
        <v>54.439478262359984</v>
      </c>
      <c r="R14" s="47"/>
      <c r="S14" s="47"/>
      <c r="T14" s="44"/>
      <c r="U14" s="46">
        <v>452868</v>
      </c>
      <c r="V14" s="46">
        <v>141849.59</v>
      </c>
      <c r="W14" s="44">
        <f t="shared" si="4"/>
        <v>31.32250236271938</v>
      </c>
      <c r="X14" s="46">
        <v>311214</v>
      </c>
      <c r="Y14" s="46">
        <v>158804.37</v>
      </c>
      <c r="Z14" s="48">
        <f>Y14/X14*100</f>
        <v>51.02738630010219</v>
      </c>
    </row>
    <row r="15" spans="1:26" ht="25.5">
      <c r="A15" s="8"/>
      <c r="B15" s="42" t="s">
        <v>21</v>
      </c>
      <c r="C15" s="33">
        <v>401490</v>
      </c>
      <c r="D15" s="34">
        <v>389950.03</v>
      </c>
      <c r="E15" s="43">
        <f t="shared" si="0"/>
        <v>97.12571421455081</v>
      </c>
      <c r="F15" s="36">
        <v>417467</v>
      </c>
      <c r="G15" s="36">
        <v>294646.39</v>
      </c>
      <c r="H15" s="44">
        <f t="shared" si="1"/>
        <v>70.57956437275283</v>
      </c>
      <c r="I15" s="38">
        <v>117435</v>
      </c>
      <c r="J15" s="38">
        <v>88439.5</v>
      </c>
      <c r="K15" s="44">
        <f t="shared" si="2"/>
        <v>75.30932004938903</v>
      </c>
      <c r="L15" s="50"/>
      <c r="M15" s="51"/>
      <c r="N15" s="52"/>
      <c r="O15" s="46">
        <v>191197</v>
      </c>
      <c r="P15" s="46">
        <v>133128.85</v>
      </c>
      <c r="Q15" s="44">
        <f t="shared" si="3"/>
        <v>69.62915213104809</v>
      </c>
      <c r="R15" s="47"/>
      <c r="S15" s="47"/>
      <c r="T15" s="44"/>
      <c r="U15" s="46">
        <v>13400</v>
      </c>
      <c r="V15" s="46">
        <v>11515.55</v>
      </c>
      <c r="W15" s="44">
        <f t="shared" si="4"/>
        <v>85.93694029850745</v>
      </c>
      <c r="X15" s="46">
        <v>93407</v>
      </c>
      <c r="Y15" s="46">
        <v>61562.49</v>
      </c>
      <c r="Z15" s="48">
        <f>Y15/X15*100</f>
        <v>65.90779063667604</v>
      </c>
    </row>
    <row r="16" spans="1:26" ht="25.5">
      <c r="A16" s="8"/>
      <c r="B16" s="42" t="s">
        <v>22</v>
      </c>
      <c r="C16" s="33">
        <v>544483</v>
      </c>
      <c r="D16" s="34">
        <v>643680.65</v>
      </c>
      <c r="E16" s="43">
        <f t="shared" si="0"/>
        <v>118.21868635017071</v>
      </c>
      <c r="F16" s="36">
        <v>594263</v>
      </c>
      <c r="G16" s="36">
        <v>288467.53</v>
      </c>
      <c r="H16" s="44">
        <f t="shared" si="1"/>
        <v>48.542064708723245</v>
      </c>
      <c r="I16" s="38">
        <v>273312</v>
      </c>
      <c r="J16" s="38">
        <v>193606.63</v>
      </c>
      <c r="K16" s="44">
        <f t="shared" si="2"/>
        <v>70.83722266128089</v>
      </c>
      <c r="L16" s="50"/>
      <c r="M16" s="51"/>
      <c r="N16" s="53"/>
      <c r="O16" s="54"/>
      <c r="P16" s="54"/>
      <c r="Q16" s="44"/>
      <c r="R16" s="47"/>
      <c r="S16" s="47"/>
      <c r="T16" s="44"/>
      <c r="U16" s="46">
        <v>226982</v>
      </c>
      <c r="V16" s="46">
        <v>45465.07</v>
      </c>
      <c r="W16" s="44">
        <f t="shared" si="4"/>
        <v>20.030253500277556</v>
      </c>
      <c r="X16" s="46">
        <v>79152</v>
      </c>
      <c r="Y16" s="46">
        <v>39395.83</v>
      </c>
      <c r="Z16" s="48">
        <f>Y16/X16*100</f>
        <v>49.772374671518094</v>
      </c>
    </row>
    <row r="17" spans="1:26" ht="26.25" thickBot="1">
      <c r="A17" s="55"/>
      <c r="B17" s="56" t="s">
        <v>23</v>
      </c>
      <c r="C17" s="33">
        <v>6522308</v>
      </c>
      <c r="D17" s="34">
        <v>6969656.86</v>
      </c>
      <c r="E17" s="57">
        <f t="shared" si="0"/>
        <v>106.85875092068638</v>
      </c>
      <c r="F17" s="36">
        <v>7545424</v>
      </c>
      <c r="G17" s="36">
        <v>2803166.76</v>
      </c>
      <c r="H17" s="58">
        <f t="shared" si="1"/>
        <v>37.15055323597454</v>
      </c>
      <c r="I17" s="59">
        <v>1303929</v>
      </c>
      <c r="J17" s="59">
        <v>484364.85</v>
      </c>
      <c r="K17" s="58">
        <f t="shared" si="2"/>
        <v>37.14656626242686</v>
      </c>
      <c r="L17" s="60"/>
      <c r="M17" s="61"/>
      <c r="N17" s="62"/>
      <c r="O17" s="63">
        <v>2422633</v>
      </c>
      <c r="P17" s="63">
        <v>1387291.43</v>
      </c>
      <c r="Q17" s="58">
        <f>P17/O17*100</f>
        <v>57.26378820068908</v>
      </c>
      <c r="R17" s="64"/>
      <c r="S17" s="64"/>
      <c r="T17" s="58"/>
      <c r="U17" s="63">
        <v>2609725</v>
      </c>
      <c r="V17" s="63">
        <v>566895.57</v>
      </c>
      <c r="W17" s="58">
        <f t="shared" si="4"/>
        <v>21.722425542921187</v>
      </c>
      <c r="X17" s="63">
        <v>711894</v>
      </c>
      <c r="Y17" s="63">
        <v>296084.36</v>
      </c>
      <c r="Z17" s="65">
        <f>Y17/X17*100</f>
        <v>41.59107395202095</v>
      </c>
    </row>
    <row r="18" spans="1:26" ht="26.25" thickBot="1">
      <c r="A18" s="66"/>
      <c r="B18" s="67" t="s">
        <v>24</v>
      </c>
      <c r="C18" s="68">
        <f>SUM(C11:C17)</f>
        <v>16206367</v>
      </c>
      <c r="D18" s="69">
        <f>SUM(D11:D17)</f>
        <v>17641684.41</v>
      </c>
      <c r="E18" s="70">
        <f t="shared" si="0"/>
        <v>108.85650318791373</v>
      </c>
      <c r="F18" s="71">
        <f>SUM(F11:F17)</f>
        <v>18861843</v>
      </c>
      <c r="G18" s="71">
        <f>SUM(G11:G17)</f>
        <v>9486184.31</v>
      </c>
      <c r="H18" s="72">
        <f t="shared" si="1"/>
        <v>50.29298732896886</v>
      </c>
      <c r="I18" s="71">
        <f>SUM(I11:I17)</f>
        <v>4048304</v>
      </c>
      <c r="J18" s="71">
        <f>SUM(J11:J17)</f>
        <v>2385407.85</v>
      </c>
      <c r="K18" s="72">
        <f t="shared" si="2"/>
        <v>58.92363444049656</v>
      </c>
      <c r="L18" s="73">
        <f>SUM(L11:L17)</f>
        <v>160635</v>
      </c>
      <c r="M18" s="71">
        <f>SUM(M11:M17)</f>
        <v>90009.7</v>
      </c>
      <c r="N18" s="72">
        <f>M18/L18*100</f>
        <v>56.0336788371152</v>
      </c>
      <c r="O18" s="71">
        <f>SUM(O11:O17)</f>
        <v>5743271</v>
      </c>
      <c r="P18" s="71">
        <f>SUM(P11:P17)</f>
        <v>3627593.41</v>
      </c>
      <c r="Q18" s="72">
        <f>P18/O18*100</f>
        <v>63.16249764289375</v>
      </c>
      <c r="R18" s="74">
        <f>SUM(R11:R17)</f>
        <v>0</v>
      </c>
      <c r="S18" s="74">
        <f>SUM(S11:S17)</f>
        <v>0</v>
      </c>
      <c r="T18" s="72"/>
      <c r="U18" s="71">
        <f>SUM(U11:U17)</f>
        <v>5594258</v>
      </c>
      <c r="V18" s="71">
        <f>SUM(V11:V17)</f>
        <v>2395871.2300000004</v>
      </c>
      <c r="W18" s="72">
        <f t="shared" si="4"/>
        <v>42.82732812823435</v>
      </c>
      <c r="X18" s="71">
        <f>SUM(X11:X17)</f>
        <v>1616611</v>
      </c>
      <c r="Y18" s="71">
        <f>SUM(Y11:Y17)</f>
        <v>803003.27</v>
      </c>
      <c r="Z18" s="31">
        <f>Y18/X18*100</f>
        <v>49.67201571682984</v>
      </c>
    </row>
    <row r="19" spans="1:26" ht="25.5">
      <c r="A19" s="8"/>
      <c r="B19" s="32" t="s">
        <v>25</v>
      </c>
      <c r="C19" s="75">
        <v>122316</v>
      </c>
      <c r="D19" s="76">
        <v>124127.19</v>
      </c>
      <c r="E19" s="77">
        <f t="shared" si="0"/>
        <v>101.4807465907976</v>
      </c>
      <c r="F19" s="78">
        <v>156000</v>
      </c>
      <c r="G19" s="78">
        <v>118998.47</v>
      </c>
      <c r="H19" s="37">
        <f t="shared" si="1"/>
        <v>76.28107051282052</v>
      </c>
      <c r="I19" s="79">
        <v>155900</v>
      </c>
      <c r="J19" s="79">
        <v>118998.47</v>
      </c>
      <c r="K19" s="37">
        <f t="shared" si="2"/>
        <v>76.33</v>
      </c>
      <c r="L19" s="80"/>
      <c r="M19" s="81"/>
      <c r="N19" s="82"/>
      <c r="O19" s="83"/>
      <c r="P19" s="83"/>
      <c r="Q19" s="37"/>
      <c r="R19" s="84"/>
      <c r="S19" s="84"/>
      <c r="T19" s="37"/>
      <c r="U19" s="39">
        <v>100</v>
      </c>
      <c r="V19" s="39">
        <v>0</v>
      </c>
      <c r="W19" s="37"/>
      <c r="X19" s="85"/>
      <c r="Y19" s="85"/>
      <c r="Z19" s="41"/>
    </row>
    <row r="20" spans="1:26" ht="25.5">
      <c r="A20" s="8"/>
      <c r="B20" s="42" t="s">
        <v>26</v>
      </c>
      <c r="C20" s="75">
        <v>674680</v>
      </c>
      <c r="D20" s="76">
        <v>714912.69</v>
      </c>
      <c r="E20" s="86">
        <f t="shared" si="0"/>
        <v>105.96322552913972</v>
      </c>
      <c r="F20" s="78">
        <v>704520</v>
      </c>
      <c r="G20" s="78">
        <v>444118.03</v>
      </c>
      <c r="H20" s="44">
        <f t="shared" si="1"/>
        <v>63.03838499971612</v>
      </c>
      <c r="I20" s="79">
        <v>204385</v>
      </c>
      <c r="J20" s="79">
        <v>137680.45</v>
      </c>
      <c r="K20" s="44">
        <f t="shared" si="2"/>
        <v>67.36328497688187</v>
      </c>
      <c r="L20" s="87"/>
      <c r="M20" s="51"/>
      <c r="N20" s="53"/>
      <c r="O20" s="46">
        <v>291115</v>
      </c>
      <c r="P20" s="46">
        <v>196341.93</v>
      </c>
      <c r="Q20" s="44">
        <f>P20/O20*100</f>
        <v>67.44480016488329</v>
      </c>
      <c r="R20" s="47"/>
      <c r="S20" s="47"/>
      <c r="T20" s="44"/>
      <c r="U20" s="46">
        <v>11000</v>
      </c>
      <c r="V20" s="46">
        <v>3000</v>
      </c>
      <c r="W20" s="44">
        <f aca="true" t="shared" si="5" ref="W20:W27">V20/U20*100</f>
        <v>27.27272727272727</v>
      </c>
      <c r="X20" s="46">
        <v>176680</v>
      </c>
      <c r="Y20" s="46">
        <v>102096.06</v>
      </c>
      <c r="Z20" s="48">
        <f aca="true" t="shared" si="6" ref="Z20:Z29">Y20/X20*100</f>
        <v>57.78586144441928</v>
      </c>
    </row>
    <row r="21" spans="1:26" ht="25.5">
      <c r="A21" s="8"/>
      <c r="B21" s="42" t="s">
        <v>27</v>
      </c>
      <c r="C21" s="75">
        <v>300413</v>
      </c>
      <c r="D21" s="76">
        <v>281130.05</v>
      </c>
      <c r="E21" s="86">
        <f t="shared" si="0"/>
        <v>93.58118656649346</v>
      </c>
      <c r="F21" s="78">
        <v>320683</v>
      </c>
      <c r="G21" s="78">
        <v>192432.39</v>
      </c>
      <c r="H21" s="44">
        <f t="shared" si="1"/>
        <v>60.007044339737384</v>
      </c>
      <c r="I21" s="79">
        <v>120000</v>
      </c>
      <c r="J21" s="79">
        <v>95594.68</v>
      </c>
      <c r="K21" s="44">
        <f t="shared" si="2"/>
        <v>79.66223333333333</v>
      </c>
      <c r="L21" s="87"/>
      <c r="M21" s="51"/>
      <c r="N21" s="53"/>
      <c r="O21" s="54"/>
      <c r="P21" s="54"/>
      <c r="Q21" s="44"/>
      <c r="R21" s="47"/>
      <c r="S21" s="47"/>
      <c r="T21" s="44"/>
      <c r="U21" s="46">
        <v>4250</v>
      </c>
      <c r="V21" s="46">
        <v>3300</v>
      </c>
      <c r="W21" s="44">
        <f t="shared" si="5"/>
        <v>77.64705882352942</v>
      </c>
      <c r="X21" s="46">
        <v>196433</v>
      </c>
      <c r="Y21" s="46">
        <v>93537.71</v>
      </c>
      <c r="Z21" s="48">
        <f t="shared" si="6"/>
        <v>47.6181242459261</v>
      </c>
    </row>
    <row r="22" spans="1:26" ht="25.5">
      <c r="A22" s="8"/>
      <c r="B22" s="42" t="s">
        <v>28</v>
      </c>
      <c r="C22" s="75">
        <v>406072</v>
      </c>
      <c r="D22" s="76">
        <v>327030.86</v>
      </c>
      <c r="E22" s="86">
        <f t="shared" si="0"/>
        <v>80.53519080360132</v>
      </c>
      <c r="F22" s="78">
        <v>406072</v>
      </c>
      <c r="G22" s="78">
        <v>212246.29</v>
      </c>
      <c r="H22" s="44">
        <f t="shared" si="1"/>
        <v>52.268142102878315</v>
      </c>
      <c r="I22" s="79">
        <v>246450</v>
      </c>
      <c r="J22" s="79">
        <v>146666.32</v>
      </c>
      <c r="K22" s="44">
        <f t="shared" si="2"/>
        <v>59.51159261513492</v>
      </c>
      <c r="L22" s="87"/>
      <c r="M22" s="51"/>
      <c r="N22" s="53"/>
      <c r="O22" s="46"/>
      <c r="P22" s="46"/>
      <c r="Q22" s="44"/>
      <c r="R22" s="47"/>
      <c r="S22" s="47"/>
      <c r="T22" s="44"/>
      <c r="U22" s="46">
        <v>61082</v>
      </c>
      <c r="V22" s="46">
        <v>22246.07</v>
      </c>
      <c r="W22" s="44">
        <f t="shared" si="5"/>
        <v>36.420009168003666</v>
      </c>
      <c r="X22" s="46">
        <v>91481</v>
      </c>
      <c r="Y22" s="46">
        <v>43333.9</v>
      </c>
      <c r="Z22" s="48">
        <f t="shared" si="6"/>
        <v>47.36928979788153</v>
      </c>
    </row>
    <row r="23" spans="1:26" ht="27.75" customHeight="1">
      <c r="A23" s="8"/>
      <c r="B23" s="42" t="s">
        <v>29</v>
      </c>
      <c r="C23" s="75">
        <v>534057</v>
      </c>
      <c r="D23" s="76">
        <v>444545.4</v>
      </c>
      <c r="E23" s="86">
        <f t="shared" si="0"/>
        <v>83.23931715154</v>
      </c>
      <c r="F23" s="78">
        <v>562057</v>
      </c>
      <c r="G23" s="78">
        <v>339463.18</v>
      </c>
      <c r="H23" s="44">
        <f t="shared" si="1"/>
        <v>60.39657543629916</v>
      </c>
      <c r="I23" s="79">
        <v>304827</v>
      </c>
      <c r="J23" s="79">
        <v>201022.61</v>
      </c>
      <c r="K23" s="44">
        <f t="shared" si="2"/>
        <v>65.94645815495346</v>
      </c>
      <c r="L23" s="87"/>
      <c r="M23" s="51"/>
      <c r="N23" s="53"/>
      <c r="O23" s="46"/>
      <c r="P23" s="46"/>
      <c r="Q23" s="44"/>
      <c r="R23" s="47"/>
      <c r="S23" s="47"/>
      <c r="T23" s="44"/>
      <c r="U23" s="46">
        <v>155597</v>
      </c>
      <c r="V23" s="46">
        <v>73626.96</v>
      </c>
      <c r="W23" s="44">
        <f t="shared" si="5"/>
        <v>47.31901000661967</v>
      </c>
      <c r="X23" s="46">
        <v>92633</v>
      </c>
      <c r="Y23" s="46">
        <v>62813.61</v>
      </c>
      <c r="Z23" s="48">
        <f t="shared" si="6"/>
        <v>67.80910690574633</v>
      </c>
    </row>
    <row r="24" spans="1:30" ht="25.5">
      <c r="A24" s="8"/>
      <c r="B24" s="42" t="s">
        <v>30</v>
      </c>
      <c r="C24" s="75">
        <v>268923</v>
      </c>
      <c r="D24" s="76">
        <v>229809.95</v>
      </c>
      <c r="E24" s="86">
        <f t="shared" si="0"/>
        <v>85.45566946672469</v>
      </c>
      <c r="F24" s="78">
        <v>420736</v>
      </c>
      <c r="G24" s="78">
        <v>252262.79</v>
      </c>
      <c r="H24" s="44">
        <f t="shared" si="1"/>
        <v>59.95750066550046</v>
      </c>
      <c r="I24" s="79">
        <v>263560</v>
      </c>
      <c r="J24" s="79">
        <v>172062.97</v>
      </c>
      <c r="K24" s="44">
        <f t="shared" si="2"/>
        <v>65.284174381545</v>
      </c>
      <c r="L24" s="87"/>
      <c r="M24" s="51"/>
      <c r="N24" s="53"/>
      <c r="O24" s="54"/>
      <c r="P24" s="54"/>
      <c r="Q24" s="44"/>
      <c r="R24" s="47"/>
      <c r="S24" s="47"/>
      <c r="T24" s="44"/>
      <c r="U24" s="46">
        <v>14200</v>
      </c>
      <c r="V24" s="46">
        <v>9527.92</v>
      </c>
      <c r="W24" s="44">
        <f t="shared" si="5"/>
        <v>67.09802816901409</v>
      </c>
      <c r="X24" s="46">
        <v>129341</v>
      </c>
      <c r="Y24" s="46">
        <v>65171.9</v>
      </c>
      <c r="Z24" s="48">
        <f t="shared" si="6"/>
        <v>50.387657432677955</v>
      </c>
      <c r="AD24" s="88"/>
    </row>
    <row r="25" spans="1:26" ht="26.25" thickBot="1">
      <c r="A25" s="55"/>
      <c r="B25" s="56" t="s">
        <v>31</v>
      </c>
      <c r="C25" s="75">
        <v>3185241</v>
      </c>
      <c r="D25" s="76">
        <v>3600979.59</v>
      </c>
      <c r="E25" s="89">
        <f t="shared" si="0"/>
        <v>113.05202934409044</v>
      </c>
      <c r="F25" s="78">
        <v>4045981</v>
      </c>
      <c r="G25" s="78">
        <v>1784001.48</v>
      </c>
      <c r="H25" s="58">
        <f t="shared" si="1"/>
        <v>44.09317493087585</v>
      </c>
      <c r="I25" s="79">
        <v>815565</v>
      </c>
      <c r="J25" s="79">
        <v>383462.73</v>
      </c>
      <c r="K25" s="58">
        <f t="shared" si="2"/>
        <v>47.01804638502142</v>
      </c>
      <c r="L25" s="90"/>
      <c r="M25" s="61"/>
      <c r="N25" s="62"/>
      <c r="O25" s="63">
        <v>1232639</v>
      </c>
      <c r="P25" s="63">
        <v>658527.77</v>
      </c>
      <c r="Q25" s="58">
        <f>P25/O25*100</f>
        <v>53.42421990542243</v>
      </c>
      <c r="R25" s="64"/>
      <c r="S25" s="64"/>
      <c r="T25" s="58"/>
      <c r="U25" s="63">
        <v>1882310</v>
      </c>
      <c r="V25" s="63">
        <v>691642.41</v>
      </c>
      <c r="W25" s="58">
        <f t="shared" si="5"/>
        <v>36.74434126153503</v>
      </c>
      <c r="X25" s="63">
        <v>65467</v>
      </c>
      <c r="Y25" s="63">
        <v>35368.57</v>
      </c>
      <c r="Z25" s="65">
        <f t="shared" si="6"/>
        <v>54.02503551407579</v>
      </c>
    </row>
    <row r="26" spans="1:26" ht="37.5" customHeight="1" thickBot="1">
      <c r="A26" s="8"/>
      <c r="B26" s="67" t="s">
        <v>32</v>
      </c>
      <c r="C26" s="68">
        <f>SUM(C19:C25)</f>
        <v>5491702</v>
      </c>
      <c r="D26" s="71">
        <f>SUM(D19:D25)</f>
        <v>5722535.73</v>
      </c>
      <c r="E26" s="91">
        <f t="shared" si="0"/>
        <v>104.20331857045413</v>
      </c>
      <c r="F26" s="68">
        <f>SUM(F19:F25)</f>
        <v>6616049</v>
      </c>
      <c r="G26" s="71">
        <f>SUM(G19:G25)</f>
        <v>3343522.63</v>
      </c>
      <c r="H26" s="72">
        <f t="shared" si="1"/>
        <v>50.53654575412002</v>
      </c>
      <c r="I26" s="71">
        <f>SUM(I19:I25)</f>
        <v>2110687</v>
      </c>
      <c r="J26" s="71">
        <f>SUM(J19:J25)</f>
        <v>1255488.23</v>
      </c>
      <c r="K26" s="72">
        <f t="shared" si="2"/>
        <v>59.48244481536107</v>
      </c>
      <c r="L26" s="74">
        <f>SUM(L19:L25)</f>
        <v>0</v>
      </c>
      <c r="M26" s="74">
        <f>SUM(M19:M25)</f>
        <v>0</v>
      </c>
      <c r="N26" s="73">
        <f>SUM(N19:N25)</f>
        <v>0</v>
      </c>
      <c r="O26" s="71">
        <f>SUM(O19:O25)</f>
        <v>1523754</v>
      </c>
      <c r="P26" s="71">
        <f>SUM(P19:P25)</f>
        <v>854869.7</v>
      </c>
      <c r="Q26" s="72">
        <f>P26/O26*100</f>
        <v>56.10286831076407</v>
      </c>
      <c r="R26" s="74"/>
      <c r="S26" s="74"/>
      <c r="T26" s="72"/>
      <c r="U26" s="71">
        <f>SUM(U19:U25)</f>
        <v>2128539</v>
      </c>
      <c r="V26" s="71">
        <f>SUM(V19:V25)</f>
        <v>803343.36</v>
      </c>
      <c r="W26" s="72">
        <f t="shared" si="5"/>
        <v>37.741538210011655</v>
      </c>
      <c r="X26" s="71">
        <f>SUM(X19:X25)</f>
        <v>752035</v>
      </c>
      <c r="Y26" s="71">
        <f>SUM(Y19:Y25)</f>
        <v>402321.75000000006</v>
      </c>
      <c r="Z26" s="31">
        <f t="shared" si="6"/>
        <v>53.49774279122648</v>
      </c>
    </row>
    <row r="27" spans="1:26" ht="22.5" customHeight="1" thickBot="1">
      <c r="A27" s="8"/>
      <c r="B27" s="92" t="s">
        <v>33</v>
      </c>
      <c r="C27" s="68">
        <f>C10+C18+C26</f>
        <v>30061843</v>
      </c>
      <c r="D27" s="71">
        <f>D10+D18+D26</f>
        <v>34294025.41</v>
      </c>
      <c r="E27" s="70">
        <f t="shared" si="0"/>
        <v>114.07825331933242</v>
      </c>
      <c r="F27" s="68">
        <f>F10+F18+F26</f>
        <v>34238952</v>
      </c>
      <c r="G27" s="71">
        <f>G10+G18+G26</f>
        <v>17728887.1</v>
      </c>
      <c r="H27" s="93">
        <f t="shared" si="1"/>
        <v>51.77987661538239</v>
      </c>
      <c r="I27" s="71">
        <f>I10+I18+I26</f>
        <v>7615319</v>
      </c>
      <c r="J27" s="71">
        <f>J10+J18+J26</f>
        <v>4349308.92</v>
      </c>
      <c r="K27" s="93">
        <f t="shared" si="2"/>
        <v>57.11262942497878</v>
      </c>
      <c r="L27" s="71">
        <f>L10+L18+L26</f>
        <v>160635</v>
      </c>
      <c r="M27" s="71">
        <f>M10+M18+M26</f>
        <v>90009.7</v>
      </c>
      <c r="N27" s="94">
        <f>N10+N18+N26</f>
        <v>56.0336788371152</v>
      </c>
      <c r="O27" s="71">
        <f>O10+O18+O26</f>
        <v>11316137</v>
      </c>
      <c r="P27" s="71">
        <f>P10+P18+P26</f>
        <v>6611134.89</v>
      </c>
      <c r="Q27" s="93">
        <f>P27/O27*100</f>
        <v>58.42218850832223</v>
      </c>
      <c r="R27" s="71"/>
      <c r="S27" s="71"/>
      <c r="T27" s="95"/>
      <c r="U27" s="71">
        <f>U10+U18+U26</f>
        <v>10611417</v>
      </c>
      <c r="V27" s="71">
        <f>V10+V18+V26</f>
        <v>5050754.11</v>
      </c>
      <c r="W27" s="93">
        <f t="shared" si="5"/>
        <v>47.59735773271374</v>
      </c>
      <c r="X27" s="71">
        <f>X10+X18+X26</f>
        <v>2368646</v>
      </c>
      <c r="Y27" s="71">
        <f>Y10+Y18+Y26</f>
        <v>1205325.02</v>
      </c>
      <c r="Z27" s="96">
        <f t="shared" si="6"/>
        <v>50.88666774182381</v>
      </c>
    </row>
    <row r="28" spans="1:26" ht="28.5" customHeight="1" thickBot="1">
      <c r="A28" s="97"/>
      <c r="B28" s="98" t="s">
        <v>34</v>
      </c>
      <c r="C28" s="99">
        <v>139732000</v>
      </c>
      <c r="D28" s="100">
        <v>117735591.4</v>
      </c>
      <c r="E28" s="101">
        <f t="shared" si="0"/>
        <v>84.2581451635989</v>
      </c>
      <c r="F28" s="102">
        <v>149757308</v>
      </c>
      <c r="G28" s="103">
        <v>108158985.57999998</v>
      </c>
      <c r="H28" s="93">
        <f t="shared" si="1"/>
        <v>72.22284309490925</v>
      </c>
      <c r="I28" s="104">
        <v>708475</v>
      </c>
      <c r="J28" s="104">
        <v>424370.55</v>
      </c>
      <c r="K28" s="93">
        <f t="shared" si="2"/>
        <v>59.89915663926039</v>
      </c>
      <c r="L28" s="105"/>
      <c r="M28" s="106"/>
      <c r="N28" s="107"/>
      <c r="O28" s="105">
        <v>31264328</v>
      </c>
      <c r="P28" s="106">
        <v>23533585.36</v>
      </c>
      <c r="Q28" s="93">
        <f>P28/O28*100</f>
        <v>75.27296080056477</v>
      </c>
      <c r="R28" s="105">
        <v>18413110</v>
      </c>
      <c r="S28" s="106">
        <v>11850946.28</v>
      </c>
      <c r="T28" s="93">
        <f>S28/R28*100</f>
        <v>64.36145919945082</v>
      </c>
      <c r="U28" s="105"/>
      <c r="V28" s="106"/>
      <c r="W28" s="93"/>
      <c r="X28" s="105">
        <v>4167703</v>
      </c>
      <c r="Y28" s="106">
        <v>2394627.72</v>
      </c>
      <c r="Z28" s="96">
        <f t="shared" si="6"/>
        <v>57.45677463101377</v>
      </c>
    </row>
    <row r="29" spans="1:26" ht="24.75" customHeight="1" thickBot="1">
      <c r="A29" s="55"/>
      <c r="B29" s="108" t="s">
        <v>35</v>
      </c>
      <c r="C29" s="109">
        <f>C27+C28</f>
        <v>169793843</v>
      </c>
      <c r="D29" s="110">
        <f>D27+D28</f>
        <v>152029616.81</v>
      </c>
      <c r="E29" s="70">
        <f t="shared" si="0"/>
        <v>89.53776775639622</v>
      </c>
      <c r="F29" s="109">
        <f>F27+F28</f>
        <v>183996260</v>
      </c>
      <c r="G29" s="110">
        <f>G27+G28</f>
        <v>125887872.67999998</v>
      </c>
      <c r="H29" s="72">
        <f t="shared" si="1"/>
        <v>68.41871279340134</v>
      </c>
      <c r="I29" s="109">
        <f>I27+I28</f>
        <v>8323794</v>
      </c>
      <c r="J29" s="109">
        <f>J27+J28</f>
        <v>4773679.47</v>
      </c>
      <c r="K29" s="72">
        <f t="shared" si="2"/>
        <v>57.3498031066122</v>
      </c>
      <c r="L29" s="110">
        <f>L27+L28</f>
        <v>160635</v>
      </c>
      <c r="M29" s="110">
        <f>M27+M28</f>
        <v>90009.7</v>
      </c>
      <c r="N29" s="24">
        <f>N27+N28</f>
        <v>56.0336788371152</v>
      </c>
      <c r="O29" s="110">
        <f>O27+O28</f>
        <v>42580465</v>
      </c>
      <c r="P29" s="110">
        <f>P27+P28</f>
        <v>30144720.25</v>
      </c>
      <c r="Q29" s="72">
        <f>P29/O29*100</f>
        <v>70.79471830568313</v>
      </c>
      <c r="R29" s="110">
        <f>R27+R28</f>
        <v>18413110</v>
      </c>
      <c r="S29" s="110">
        <f>S27+S28</f>
        <v>11850946.28</v>
      </c>
      <c r="T29" s="72">
        <f>S29/R29*100</f>
        <v>64.36145919945082</v>
      </c>
      <c r="U29" s="110">
        <f>U27+U28</f>
        <v>10611417</v>
      </c>
      <c r="V29" s="110">
        <f>V27+V28</f>
        <v>5050754.11</v>
      </c>
      <c r="W29" s="72">
        <f>V29/U29*100</f>
        <v>47.59735773271374</v>
      </c>
      <c r="X29" s="110">
        <f>X27+X28</f>
        <v>6536349</v>
      </c>
      <c r="Y29" s="110">
        <f>Y27+Y28</f>
        <v>3599952.74</v>
      </c>
      <c r="Z29" s="31">
        <f t="shared" si="6"/>
        <v>55.075895427248454</v>
      </c>
    </row>
    <row r="30" spans="9:25" ht="12.75">
      <c r="I30" s="111"/>
      <c r="J30" s="112"/>
      <c r="K30" s="111"/>
      <c r="L30" s="111"/>
      <c r="M30" s="111"/>
      <c r="N30" s="111"/>
      <c r="O30" s="111"/>
      <c r="P30" s="112"/>
      <c r="Q30" s="111"/>
      <c r="R30" s="111"/>
      <c r="S30" s="112"/>
      <c r="T30" s="111"/>
      <c r="U30" s="111"/>
      <c r="V30" s="111"/>
      <c r="W30" s="111"/>
      <c r="X30" s="111"/>
      <c r="Y30" s="112"/>
    </row>
    <row r="31" spans="6:8" ht="12.75">
      <c r="F31" s="1"/>
      <c r="G31" s="1"/>
      <c r="H31" s="1"/>
    </row>
    <row r="35" spans="6:7" ht="12.75">
      <c r="F35" s="112"/>
      <c r="G35" s="112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2016-04-11T13:45:24Z</dcterms:created>
  <dcterms:modified xsi:type="dcterms:W3CDTF">2016-04-12T05:04:12Z</dcterms:modified>
  <cp:category/>
  <cp:version/>
  <cp:contentType/>
  <cp:contentStatus/>
</cp:coreProperties>
</file>