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<sst xmlns="http://schemas.openxmlformats.org/spreadsheetml/2006/main" count="55" uniqueCount="36">
  <si>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12.06.2017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</si>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</sst>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3" fontId="4" fillId="0" borderId="24" xfId="334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7" applyNumberFormat="1" applyFont="1" applyBorder="1" applyAlignment="1">
      <alignment vertical="center" wrapText="1"/>
      <protection/>
    </xf>
    <xf numFmtId="1" fontId="4" fillId="0" borderId="36" xfId="336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4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42898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21720114</v>
      </c>
      <c r="D10" s="39">
        <v>21844649.009999998</v>
      </c>
      <c r="E10" s="40">
        <f aca="true" t="shared" si="0" ref="E10:E29">D10/C10*100</f>
        <v>100.57336259837308</v>
      </c>
      <c r="F10" s="39">
        <v>22474514</v>
      </c>
      <c r="G10" s="39">
        <v>13940186.24</v>
      </c>
      <c r="H10" s="41">
        <f aca="true" t="shared" si="1" ref="H10:H29">G10/F10*100</f>
        <v>62.0266415549631</v>
      </c>
      <c r="I10" s="42">
        <v>3573594</v>
      </c>
      <c r="J10" s="42">
        <v>1714876.25</v>
      </c>
      <c r="K10" s="43">
        <f aca="true" t="shared" si="2" ref="K10:K29">J10/I10*100</f>
        <v>47.9874392558304</v>
      </c>
      <c r="L10" s="44"/>
      <c r="M10" s="45"/>
      <c r="N10" s="46"/>
      <c r="O10" s="47">
        <v>8308442</v>
      </c>
      <c r="P10" s="47">
        <v>5591832.030000001</v>
      </c>
      <c r="Q10" s="48">
        <f aca="true" t="shared" si="3" ref="Q10:Q15">P10/O10*100</f>
        <v>67.30301577600231</v>
      </c>
      <c r="R10" s="49"/>
      <c r="S10" s="49"/>
      <c r="T10" s="43"/>
      <c r="U10" s="50">
        <v>9679578</v>
      </c>
      <c r="V10" s="50">
        <v>6249764.3</v>
      </c>
      <c r="W10" s="43">
        <f aca="true" t="shared" si="4" ref="W10:W18">V10/U10*100</f>
        <v>64.56649556416613</v>
      </c>
      <c r="X10" s="50"/>
      <c r="Y10" s="50"/>
      <c r="Z10" s="51"/>
    </row>
    <row r="11" spans="1:26" ht="39.75" customHeight="1">
      <c r="A11" s="18"/>
      <c r="B11" s="52" t="s">
        <v>17</v>
      </c>
      <c r="C11" s="53">
        <v>3693188</v>
      </c>
      <c r="D11" s="53">
        <v>3977943.17</v>
      </c>
      <c r="E11" s="54">
        <f t="shared" si="0"/>
        <v>107.71028092802209</v>
      </c>
      <c r="F11" s="53">
        <v>3827320</v>
      </c>
      <c r="G11" s="53">
        <v>2816754.87</v>
      </c>
      <c r="H11" s="55">
        <f t="shared" si="1"/>
        <v>73.5960115694533</v>
      </c>
      <c r="I11" s="56">
        <v>825272</v>
      </c>
      <c r="J11" s="56">
        <v>614151.64</v>
      </c>
      <c r="K11" s="55">
        <f t="shared" si="2"/>
        <v>74.4180876123266</v>
      </c>
      <c r="L11" s="57"/>
      <c r="M11" s="57"/>
      <c r="N11" s="55"/>
      <c r="O11" s="57">
        <v>1261679</v>
      </c>
      <c r="P11" s="57">
        <v>999595.5</v>
      </c>
      <c r="Q11" s="55">
        <f t="shared" si="3"/>
        <v>79.22740253265688</v>
      </c>
      <c r="R11" s="58"/>
      <c r="S11" s="58"/>
      <c r="T11" s="55"/>
      <c r="U11" s="57">
        <v>1196905</v>
      </c>
      <c r="V11" s="57">
        <v>783857.36</v>
      </c>
      <c r="W11" s="55">
        <f t="shared" si="4"/>
        <v>65.49035721297847</v>
      </c>
      <c r="X11" s="57">
        <v>415335</v>
      </c>
      <c r="Y11" s="57">
        <v>348001.32</v>
      </c>
      <c r="Z11" s="59">
        <f>Y11/X11*100</f>
        <v>83.7881035790386</v>
      </c>
    </row>
    <row r="12" spans="1:26" ht="25.5">
      <c r="A12" s="18"/>
      <c r="B12" s="60" t="s">
        <v>18</v>
      </c>
      <c r="C12" s="53">
        <v>3973719</v>
      </c>
      <c r="D12" s="53">
        <v>4160470.68</v>
      </c>
      <c r="E12" s="61">
        <f t="shared" si="0"/>
        <v>104.6996700068626</v>
      </c>
      <c r="F12" s="53">
        <v>4760495</v>
      </c>
      <c r="G12" s="53">
        <v>2184370.36</v>
      </c>
      <c r="H12" s="62">
        <f t="shared" si="1"/>
        <v>45.88536192139683</v>
      </c>
      <c r="I12" s="56">
        <v>1089571</v>
      </c>
      <c r="J12" s="56">
        <v>661332.27</v>
      </c>
      <c r="K12" s="62">
        <f t="shared" si="2"/>
        <v>60.69657415625049</v>
      </c>
      <c r="L12" s="63"/>
      <c r="M12" s="63"/>
      <c r="N12" s="62"/>
      <c r="O12" s="64">
        <v>1076223</v>
      </c>
      <c r="P12" s="64">
        <v>750602.73</v>
      </c>
      <c r="Q12" s="62">
        <f t="shared" si="3"/>
        <v>69.74416361664822</v>
      </c>
      <c r="R12" s="65"/>
      <c r="S12" s="65"/>
      <c r="T12" s="62"/>
      <c r="U12" s="64">
        <v>1567500</v>
      </c>
      <c r="V12" s="64">
        <v>405012.81</v>
      </c>
      <c r="W12" s="62">
        <f t="shared" si="4"/>
        <v>25.83813779904306</v>
      </c>
      <c r="X12" s="64">
        <v>369973</v>
      </c>
      <c r="Y12" s="64">
        <v>284467.65</v>
      </c>
      <c r="Z12" s="66">
        <f>Y12/X12*100</f>
        <v>76.88875945001392</v>
      </c>
    </row>
    <row r="13" spans="1:26" ht="25.5">
      <c r="A13" s="18"/>
      <c r="B13" s="60" t="s">
        <v>19</v>
      </c>
      <c r="C13" s="53">
        <v>7207813</v>
      </c>
      <c r="D13" s="53">
        <v>6871052.63</v>
      </c>
      <c r="E13" s="61">
        <f t="shared" si="0"/>
        <v>95.32784257860186</v>
      </c>
      <c r="F13" s="53">
        <v>8070524</v>
      </c>
      <c r="G13" s="53">
        <v>6661778.600000001</v>
      </c>
      <c r="H13" s="62">
        <f t="shared" si="1"/>
        <v>82.54456092318169</v>
      </c>
      <c r="I13" s="56">
        <v>1541760</v>
      </c>
      <c r="J13" s="56">
        <v>1385228.95</v>
      </c>
      <c r="K13" s="62">
        <f t="shared" si="2"/>
        <v>89.84724924761312</v>
      </c>
      <c r="L13" s="67"/>
      <c r="M13" s="67"/>
      <c r="N13" s="62"/>
      <c r="O13" s="64">
        <v>1820549</v>
      </c>
      <c r="P13" s="64">
        <v>1596970.55</v>
      </c>
      <c r="Q13" s="62">
        <f t="shared" si="3"/>
        <v>87.7191742710578</v>
      </c>
      <c r="R13" s="65"/>
      <c r="S13" s="65"/>
      <c r="T13" s="62"/>
      <c r="U13" s="64">
        <v>4414071</v>
      </c>
      <c r="V13" s="64">
        <v>3431943.3</v>
      </c>
      <c r="W13" s="62">
        <f t="shared" si="4"/>
        <v>77.75007017331619</v>
      </c>
      <c r="X13" s="64"/>
      <c r="Y13" s="64"/>
      <c r="Z13" s="66"/>
    </row>
    <row r="14" spans="1:26" ht="25.5">
      <c r="A14" s="18"/>
      <c r="B14" s="60" t="s">
        <v>20</v>
      </c>
      <c r="C14" s="53">
        <v>5085200</v>
      </c>
      <c r="D14" s="53">
        <v>6191675.609999999</v>
      </c>
      <c r="E14" s="61">
        <f t="shared" si="0"/>
        <v>121.75874321560607</v>
      </c>
      <c r="F14" s="53">
        <v>5532256</v>
      </c>
      <c r="G14" s="53">
        <v>3472297.08</v>
      </c>
      <c r="H14" s="62">
        <f t="shared" si="1"/>
        <v>62.76457705500251</v>
      </c>
      <c r="I14" s="56">
        <v>931483</v>
      </c>
      <c r="J14" s="56">
        <v>690339.79</v>
      </c>
      <c r="K14" s="62">
        <f t="shared" si="2"/>
        <v>74.11190435037463</v>
      </c>
      <c r="L14" s="68">
        <v>426525</v>
      </c>
      <c r="M14" s="68">
        <v>285186.87</v>
      </c>
      <c r="N14" s="62">
        <f>M14/L14*100</f>
        <v>66.8628732196237</v>
      </c>
      <c r="O14" s="64">
        <v>2269661</v>
      </c>
      <c r="P14" s="64">
        <v>1710702.92</v>
      </c>
      <c r="Q14" s="62">
        <f t="shared" si="3"/>
        <v>75.37261820157283</v>
      </c>
      <c r="R14" s="65"/>
      <c r="S14" s="65"/>
      <c r="T14" s="62"/>
      <c r="U14" s="64">
        <v>1195752</v>
      </c>
      <c r="V14" s="64">
        <v>404636.15</v>
      </c>
      <c r="W14" s="62">
        <f t="shared" si="4"/>
        <v>33.83947089363012</v>
      </c>
      <c r="X14" s="64">
        <v>609219</v>
      </c>
      <c r="Y14" s="64">
        <v>348096.4</v>
      </c>
      <c r="Z14" s="66">
        <f>Y14/X14*100</f>
        <v>57.13813915849637</v>
      </c>
    </row>
    <row r="15" spans="1:26" ht="25.5">
      <c r="A15" s="18"/>
      <c r="B15" s="60" t="s">
        <v>21</v>
      </c>
      <c r="C15" s="53">
        <v>1136007</v>
      </c>
      <c r="D15" s="53">
        <v>1036363.38</v>
      </c>
      <c r="E15" s="61">
        <f t="shared" si="0"/>
        <v>91.22860862653135</v>
      </c>
      <c r="F15" s="53">
        <v>1232972</v>
      </c>
      <c r="G15" s="53">
        <v>765502.62</v>
      </c>
      <c r="H15" s="62">
        <f t="shared" si="1"/>
        <v>62.08596951106756</v>
      </c>
      <c r="I15" s="56">
        <v>265179</v>
      </c>
      <c r="J15" s="56">
        <v>234679.25</v>
      </c>
      <c r="K15" s="62">
        <f t="shared" si="2"/>
        <v>88.49842936280777</v>
      </c>
      <c r="L15" s="69"/>
      <c r="M15" s="70"/>
      <c r="N15" s="71"/>
      <c r="O15" s="64">
        <v>499119</v>
      </c>
      <c r="P15" s="64">
        <v>362170.66</v>
      </c>
      <c r="Q15" s="62">
        <f t="shared" si="3"/>
        <v>72.56198621971915</v>
      </c>
      <c r="R15" s="65"/>
      <c r="S15" s="65"/>
      <c r="T15" s="62"/>
      <c r="U15" s="64">
        <v>47216</v>
      </c>
      <c r="V15" s="64">
        <v>33977.43</v>
      </c>
      <c r="W15" s="62">
        <f t="shared" si="4"/>
        <v>71.96168671636734</v>
      </c>
      <c r="X15" s="64">
        <v>209746</v>
      </c>
      <c r="Y15" s="64">
        <v>134675.28</v>
      </c>
      <c r="Z15" s="66">
        <f>Y15/X15*100</f>
        <v>64.20874772343691</v>
      </c>
    </row>
    <row r="16" spans="1:26" ht="25.5">
      <c r="A16" s="18"/>
      <c r="B16" s="60" t="s">
        <v>22</v>
      </c>
      <c r="C16" s="53">
        <v>1383989</v>
      </c>
      <c r="D16" s="53">
        <v>1241259.91</v>
      </c>
      <c r="E16" s="61">
        <f t="shared" si="0"/>
        <v>89.68712251325697</v>
      </c>
      <c r="F16" s="53">
        <v>1746889</v>
      </c>
      <c r="G16" s="53">
        <v>768105.73</v>
      </c>
      <c r="H16" s="62">
        <f t="shared" si="1"/>
        <v>43.969921958407205</v>
      </c>
      <c r="I16" s="56">
        <v>668759</v>
      </c>
      <c r="J16" s="56">
        <v>342525.7</v>
      </c>
      <c r="K16" s="62">
        <f t="shared" si="2"/>
        <v>51.21810697127067</v>
      </c>
      <c r="L16" s="69"/>
      <c r="M16" s="70"/>
      <c r="N16" s="72"/>
      <c r="O16" s="73"/>
      <c r="P16" s="73"/>
      <c r="Q16" s="62"/>
      <c r="R16" s="65"/>
      <c r="S16" s="65"/>
      <c r="T16" s="62"/>
      <c r="U16" s="64">
        <v>651320</v>
      </c>
      <c r="V16" s="64">
        <v>268606.25</v>
      </c>
      <c r="W16" s="62">
        <f t="shared" si="4"/>
        <v>41.24028895166738</v>
      </c>
      <c r="X16" s="64">
        <v>175590</v>
      </c>
      <c r="Y16" s="64">
        <v>115660.48</v>
      </c>
      <c r="Z16" s="66">
        <f>Y16/X16*100</f>
        <v>65.86962811094025</v>
      </c>
    </row>
    <row r="17" spans="1:26" ht="26.25" thickBot="1">
      <c r="A17" s="74"/>
      <c r="B17" s="75" t="s">
        <v>23</v>
      </c>
      <c r="C17" s="53">
        <v>12403763</v>
      </c>
      <c r="D17" s="53">
        <v>14199037.52</v>
      </c>
      <c r="E17" s="76">
        <f t="shared" si="0"/>
        <v>114.47362804336069</v>
      </c>
      <c r="F17" s="53">
        <v>13452997</v>
      </c>
      <c r="G17" s="53">
        <v>7111415.170000001</v>
      </c>
      <c r="H17" s="77">
        <f t="shared" si="1"/>
        <v>52.86119643080275</v>
      </c>
      <c r="I17" s="78">
        <v>2035210</v>
      </c>
      <c r="J17" s="78">
        <v>1002353.75</v>
      </c>
      <c r="K17" s="77">
        <f t="shared" si="2"/>
        <v>49.25063015610183</v>
      </c>
      <c r="L17" s="79"/>
      <c r="M17" s="80"/>
      <c r="N17" s="81"/>
      <c r="O17" s="82">
        <v>4193133</v>
      </c>
      <c r="P17" s="82">
        <v>2875103.54</v>
      </c>
      <c r="Q17" s="77">
        <f>P17/O17*100</f>
        <v>68.56695315889098</v>
      </c>
      <c r="R17" s="83"/>
      <c r="S17" s="83"/>
      <c r="T17" s="77"/>
      <c r="U17" s="82">
        <v>4816152</v>
      </c>
      <c r="V17" s="82">
        <v>2014153.78</v>
      </c>
      <c r="W17" s="77">
        <f t="shared" si="4"/>
        <v>41.82081005748988</v>
      </c>
      <c r="X17" s="82">
        <v>1319382</v>
      </c>
      <c r="Y17" s="82">
        <v>735188.61</v>
      </c>
      <c r="Z17" s="84">
        <f>Y17/X17*100</f>
        <v>55.72219493672037</v>
      </c>
    </row>
    <row r="18" spans="1:26" ht="26.25" thickBot="1">
      <c r="A18" s="85"/>
      <c r="B18" s="86" t="s">
        <v>24</v>
      </c>
      <c r="C18" s="87">
        <f>SUM(C11:C17)</f>
        <v>34883679</v>
      </c>
      <c r="D18" s="88">
        <f>SUM(D11:D17)</f>
        <v>37677802.9</v>
      </c>
      <c r="E18" s="89">
        <f t="shared" si="0"/>
        <v>108.00983147448409</v>
      </c>
      <c r="F18" s="90">
        <f>SUM(F11:F17)</f>
        <v>38623453</v>
      </c>
      <c r="G18" s="90">
        <f>SUM(G11:G17)</f>
        <v>23780224.430000003</v>
      </c>
      <c r="H18" s="91">
        <f t="shared" si="1"/>
        <v>61.5693900542761</v>
      </c>
      <c r="I18" s="90">
        <f>SUM(I11:I17)</f>
        <v>7357234</v>
      </c>
      <c r="J18" s="90">
        <f>SUM(J11:J17)</f>
        <v>4930611.350000001</v>
      </c>
      <c r="K18" s="91">
        <f t="shared" si="2"/>
        <v>67.0171881171647</v>
      </c>
      <c r="L18" s="92">
        <f>SUM(L11:L17)</f>
        <v>426525</v>
      </c>
      <c r="M18" s="90">
        <f>SUM(M11:M17)</f>
        <v>285186.87</v>
      </c>
      <c r="N18" s="91">
        <f>M18/L18*100</f>
        <v>66.8628732196237</v>
      </c>
      <c r="O18" s="90">
        <f>SUM(O11:O17)</f>
        <v>11120364</v>
      </c>
      <c r="P18" s="90">
        <f>SUM(P11:P17)</f>
        <v>8295145.9</v>
      </c>
      <c r="Q18" s="91">
        <f>P18/O18*100</f>
        <v>74.5941940389721</v>
      </c>
      <c r="R18" s="93">
        <f>SUM(R11:R17)</f>
        <v>0</v>
      </c>
      <c r="S18" s="93">
        <f>SUM(S11:S17)</f>
        <v>0</v>
      </c>
      <c r="T18" s="91"/>
      <c r="U18" s="90">
        <f>SUM(U11:U17)</f>
        <v>13888916</v>
      </c>
      <c r="V18" s="90">
        <f>SUM(V11:V17)</f>
        <v>7342187.08</v>
      </c>
      <c r="W18" s="91">
        <f t="shared" si="4"/>
        <v>52.86364378616732</v>
      </c>
      <c r="X18" s="90">
        <f>SUM(X11:X17)</f>
        <v>3099245</v>
      </c>
      <c r="Y18" s="90">
        <f>SUM(Y11:Y17)</f>
        <v>1966089.7399999998</v>
      </c>
      <c r="Z18" s="51">
        <f>Y18/X18*100</f>
        <v>63.437699826893315</v>
      </c>
    </row>
    <row r="19" spans="1:26" ht="25.5">
      <c r="A19" s="18"/>
      <c r="B19" s="52" t="s">
        <v>25</v>
      </c>
      <c r="C19" s="94">
        <v>494205</v>
      </c>
      <c r="D19" s="94">
        <v>337994.78</v>
      </c>
      <c r="E19" s="95">
        <f t="shared" si="0"/>
        <v>68.39161481571414</v>
      </c>
      <c r="F19" s="47">
        <v>524195</v>
      </c>
      <c r="G19" s="47">
        <v>285591.65</v>
      </c>
      <c r="H19" s="55">
        <f t="shared" si="1"/>
        <v>54.4819485115272</v>
      </c>
      <c r="I19" s="96">
        <v>324095</v>
      </c>
      <c r="J19" s="96">
        <v>285591.65</v>
      </c>
      <c r="K19" s="55">
        <f t="shared" si="2"/>
        <v>88.11973341149972</v>
      </c>
      <c r="L19" s="97"/>
      <c r="M19" s="98"/>
      <c r="N19" s="99"/>
      <c r="O19" s="100"/>
      <c r="P19" s="100"/>
      <c r="Q19" s="55"/>
      <c r="R19" s="101"/>
      <c r="S19" s="101"/>
      <c r="T19" s="55"/>
      <c r="U19" s="57">
        <v>100</v>
      </c>
      <c r="V19" s="57">
        <v>0</v>
      </c>
      <c r="W19" s="55"/>
      <c r="X19" s="102"/>
      <c r="Y19" s="102"/>
      <c r="Z19" s="59"/>
    </row>
    <row r="20" spans="1:26" ht="25.5">
      <c r="A20" s="18"/>
      <c r="B20" s="60" t="s">
        <v>26</v>
      </c>
      <c r="C20" s="94">
        <v>2542502</v>
      </c>
      <c r="D20" s="94">
        <v>2465879.84</v>
      </c>
      <c r="E20" s="103">
        <f t="shared" si="0"/>
        <v>96.98634809333483</v>
      </c>
      <c r="F20" s="47">
        <v>2788266</v>
      </c>
      <c r="G20" s="47">
        <v>2016020.13</v>
      </c>
      <c r="H20" s="62">
        <f t="shared" si="1"/>
        <v>72.30372317418782</v>
      </c>
      <c r="I20" s="96">
        <v>517859</v>
      </c>
      <c r="J20" s="96">
        <v>366557.18</v>
      </c>
      <c r="K20" s="62">
        <f t="shared" si="2"/>
        <v>70.7832016050701</v>
      </c>
      <c r="L20" s="104"/>
      <c r="M20" s="70"/>
      <c r="N20" s="72"/>
      <c r="O20" s="64">
        <v>1283321</v>
      </c>
      <c r="P20" s="64">
        <v>1050031.33</v>
      </c>
      <c r="Q20" s="62">
        <f>P20/O20*100</f>
        <v>81.82140945250643</v>
      </c>
      <c r="R20" s="65"/>
      <c r="S20" s="65"/>
      <c r="T20" s="62"/>
      <c r="U20" s="64">
        <v>347999</v>
      </c>
      <c r="V20" s="64">
        <v>269458.33</v>
      </c>
      <c r="W20" s="62">
        <f aca="true" t="shared" si="5" ref="W20:W27">V20/U20*100</f>
        <v>77.4307770999342</v>
      </c>
      <c r="X20" s="64">
        <v>419567</v>
      </c>
      <c r="Y20" s="64">
        <v>316267.05</v>
      </c>
      <c r="Z20" s="66">
        <f aca="true" t="shared" si="6" ref="Z20:Z29">Y20/X20*100</f>
        <v>75.37939113419311</v>
      </c>
    </row>
    <row r="21" spans="1:26" ht="25.5">
      <c r="A21" s="18"/>
      <c r="B21" s="60" t="s">
        <v>27</v>
      </c>
      <c r="C21" s="94">
        <v>534173</v>
      </c>
      <c r="D21" s="94">
        <v>517540.79</v>
      </c>
      <c r="E21" s="103">
        <f t="shared" si="0"/>
        <v>96.88636265779064</v>
      </c>
      <c r="F21" s="47">
        <v>540858</v>
      </c>
      <c r="G21" s="47">
        <v>366428.44</v>
      </c>
      <c r="H21" s="62">
        <f t="shared" si="1"/>
        <v>67.74947213501511</v>
      </c>
      <c r="I21" s="96">
        <v>180705</v>
      </c>
      <c r="J21" s="96">
        <v>143193.28</v>
      </c>
      <c r="K21" s="62">
        <f t="shared" si="2"/>
        <v>79.24145983785728</v>
      </c>
      <c r="L21" s="104"/>
      <c r="M21" s="70"/>
      <c r="N21" s="72"/>
      <c r="O21" s="73"/>
      <c r="P21" s="73"/>
      <c r="Q21" s="62"/>
      <c r="R21" s="65"/>
      <c r="S21" s="65"/>
      <c r="T21" s="62"/>
      <c r="U21" s="64">
        <v>8380</v>
      </c>
      <c r="V21" s="64">
        <v>6963.13</v>
      </c>
      <c r="W21" s="62">
        <f t="shared" si="5"/>
        <v>83.09224343675417</v>
      </c>
      <c r="X21" s="64">
        <v>351773</v>
      </c>
      <c r="Y21" s="64">
        <v>216272.03</v>
      </c>
      <c r="Z21" s="66">
        <f t="shared" si="6"/>
        <v>61.4805655920153</v>
      </c>
    </row>
    <row r="22" spans="1:26" ht="25.5">
      <c r="A22" s="18"/>
      <c r="B22" s="60" t="s">
        <v>28</v>
      </c>
      <c r="C22" s="94">
        <v>664167</v>
      </c>
      <c r="D22" s="94">
        <v>898535.61</v>
      </c>
      <c r="E22" s="103">
        <f t="shared" si="0"/>
        <v>135.28760236506784</v>
      </c>
      <c r="F22" s="47">
        <v>877161</v>
      </c>
      <c r="G22" s="47">
        <v>477923.99</v>
      </c>
      <c r="H22" s="62">
        <f t="shared" si="1"/>
        <v>54.48532139481805</v>
      </c>
      <c r="I22" s="96">
        <v>464123</v>
      </c>
      <c r="J22" s="96">
        <v>260901.05</v>
      </c>
      <c r="K22" s="62">
        <f t="shared" si="2"/>
        <v>56.21377307308622</v>
      </c>
      <c r="L22" s="104"/>
      <c r="M22" s="70"/>
      <c r="N22" s="72"/>
      <c r="O22" s="64"/>
      <c r="P22" s="64"/>
      <c r="Q22" s="62"/>
      <c r="R22" s="65"/>
      <c r="S22" s="65"/>
      <c r="T22" s="62"/>
      <c r="U22" s="64">
        <v>167552</v>
      </c>
      <c r="V22" s="64">
        <v>88862.82</v>
      </c>
      <c r="W22" s="62">
        <f t="shared" si="5"/>
        <v>53.03596495416348</v>
      </c>
      <c r="X22" s="64">
        <v>203878</v>
      </c>
      <c r="Y22" s="64">
        <v>116283.55</v>
      </c>
      <c r="Z22" s="66">
        <f t="shared" si="6"/>
        <v>57.03584987100129</v>
      </c>
    </row>
    <row r="23" spans="1:26" ht="27.75" customHeight="1">
      <c r="A23" s="18"/>
      <c r="B23" s="60" t="s">
        <v>29</v>
      </c>
      <c r="C23" s="94">
        <v>1273991</v>
      </c>
      <c r="D23" s="94">
        <v>1249361.99</v>
      </c>
      <c r="E23" s="103">
        <f t="shared" si="0"/>
        <v>98.06678304634805</v>
      </c>
      <c r="F23" s="47">
        <v>1585888</v>
      </c>
      <c r="G23" s="47">
        <v>1019991.12</v>
      </c>
      <c r="H23" s="62">
        <f t="shared" si="1"/>
        <v>64.31671845678888</v>
      </c>
      <c r="I23" s="96">
        <v>730138</v>
      </c>
      <c r="J23" s="96">
        <v>456171.7</v>
      </c>
      <c r="K23" s="62">
        <f t="shared" si="2"/>
        <v>62.47746316449767</v>
      </c>
      <c r="L23" s="104"/>
      <c r="M23" s="70"/>
      <c r="N23" s="72"/>
      <c r="O23" s="64"/>
      <c r="P23" s="64"/>
      <c r="Q23" s="62"/>
      <c r="R23" s="65"/>
      <c r="S23" s="65"/>
      <c r="T23" s="62"/>
      <c r="U23" s="64">
        <v>527720</v>
      </c>
      <c r="V23" s="64">
        <v>359819.82</v>
      </c>
      <c r="W23" s="62">
        <f t="shared" si="5"/>
        <v>68.18385128477223</v>
      </c>
      <c r="X23" s="64">
        <v>240955</v>
      </c>
      <c r="Y23" s="64">
        <v>158289.58</v>
      </c>
      <c r="Z23" s="66">
        <f t="shared" si="6"/>
        <v>65.69258990267892</v>
      </c>
    </row>
    <row r="24" spans="1:30" ht="25.5">
      <c r="A24" s="18"/>
      <c r="B24" s="60" t="s">
        <v>30</v>
      </c>
      <c r="C24" s="94">
        <v>942891</v>
      </c>
      <c r="D24" s="94">
        <v>697584.85</v>
      </c>
      <c r="E24" s="103">
        <f t="shared" si="0"/>
        <v>73.9836152853299</v>
      </c>
      <c r="F24" s="47">
        <v>1150626</v>
      </c>
      <c r="G24" s="47">
        <v>717008.95</v>
      </c>
      <c r="H24" s="62">
        <f t="shared" si="1"/>
        <v>62.31468348533754</v>
      </c>
      <c r="I24" s="96">
        <v>460840</v>
      </c>
      <c r="J24" s="96">
        <v>318586.3</v>
      </c>
      <c r="K24" s="62">
        <f t="shared" si="2"/>
        <v>69.13165089835952</v>
      </c>
      <c r="L24" s="104"/>
      <c r="M24" s="70"/>
      <c r="N24" s="72"/>
      <c r="O24" s="73"/>
      <c r="P24" s="73"/>
      <c r="Q24" s="62"/>
      <c r="R24" s="65"/>
      <c r="S24" s="65"/>
      <c r="T24" s="62"/>
      <c r="U24" s="64">
        <v>233521</v>
      </c>
      <c r="V24" s="64">
        <v>185417</v>
      </c>
      <c r="W24" s="62">
        <f t="shared" si="5"/>
        <v>79.40056782901752</v>
      </c>
      <c r="X24" s="64">
        <v>226745</v>
      </c>
      <c r="Y24" s="64">
        <v>201372.75</v>
      </c>
      <c r="Z24" s="66">
        <f t="shared" si="6"/>
        <v>88.81022734790183</v>
      </c>
      <c r="AD24" s="105"/>
    </row>
    <row r="25" spans="1:26" ht="26.25" thickBot="1">
      <c r="A25" s="74"/>
      <c r="B25" s="75" t="s">
        <v>31</v>
      </c>
      <c r="C25" s="94">
        <v>7033331</v>
      </c>
      <c r="D25" s="94">
        <v>7573672.24</v>
      </c>
      <c r="E25" s="106">
        <f t="shared" si="0"/>
        <v>107.68257942076093</v>
      </c>
      <c r="F25" s="47">
        <v>8340676</v>
      </c>
      <c r="G25" s="47">
        <v>6138644.0600000005</v>
      </c>
      <c r="H25" s="77">
        <f t="shared" si="1"/>
        <v>73.59887927549278</v>
      </c>
      <c r="I25" s="96">
        <v>1394550</v>
      </c>
      <c r="J25" s="96">
        <v>964371.92</v>
      </c>
      <c r="K25" s="77">
        <f t="shared" si="2"/>
        <v>69.15291097486644</v>
      </c>
      <c r="L25" s="107"/>
      <c r="M25" s="80"/>
      <c r="N25" s="81"/>
      <c r="O25" s="82">
        <v>2500105</v>
      </c>
      <c r="P25" s="82">
        <v>1277976.05</v>
      </c>
      <c r="Q25" s="77">
        <f>P25/O25*100</f>
        <v>51.1168950904062</v>
      </c>
      <c r="R25" s="83"/>
      <c r="S25" s="83"/>
      <c r="T25" s="77"/>
      <c r="U25" s="82">
        <v>4238900</v>
      </c>
      <c r="V25" s="82">
        <v>3769379.7</v>
      </c>
      <c r="W25" s="77">
        <f t="shared" si="5"/>
        <v>88.92353440751138</v>
      </c>
      <c r="X25" s="82">
        <v>157121</v>
      </c>
      <c r="Y25" s="82">
        <v>88466.39</v>
      </c>
      <c r="Z25" s="84">
        <f t="shared" si="6"/>
        <v>56.30462509785452</v>
      </c>
    </row>
    <row r="26" spans="1:26" ht="37.5" customHeight="1" thickBot="1">
      <c r="A26" s="18"/>
      <c r="B26" s="86" t="s">
        <v>32</v>
      </c>
      <c r="C26" s="87">
        <f>SUM(C19:C25)</f>
        <v>13485260</v>
      </c>
      <c r="D26" s="87">
        <f>SUM(D19:D25)</f>
        <v>13740570.100000001</v>
      </c>
      <c r="E26" s="108">
        <f t="shared" si="0"/>
        <v>101.89325307780497</v>
      </c>
      <c r="F26" s="87">
        <f>SUM(F19:F25)</f>
        <v>15807670</v>
      </c>
      <c r="G26" s="90">
        <f>SUM(G19:G25)</f>
        <v>11021608.34</v>
      </c>
      <c r="H26" s="91">
        <f t="shared" si="1"/>
        <v>69.72316818354633</v>
      </c>
      <c r="I26" s="90">
        <f>SUM(I19:I25)</f>
        <v>4072310</v>
      </c>
      <c r="J26" s="90">
        <f>SUM(J19:J25)</f>
        <v>2795373.08</v>
      </c>
      <c r="K26" s="91">
        <f t="shared" si="2"/>
        <v>68.64342547595837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3783426</v>
      </c>
      <c r="P26" s="90">
        <f>SUM(P19:P25)</f>
        <v>2328007.38</v>
      </c>
      <c r="Q26" s="91">
        <f>P26/O26*100</f>
        <v>61.53172759292767</v>
      </c>
      <c r="R26" s="93"/>
      <c r="S26" s="93"/>
      <c r="T26" s="91"/>
      <c r="U26" s="90">
        <f>SUM(U19:U25)</f>
        <v>5524172</v>
      </c>
      <c r="V26" s="90">
        <f>SUM(V19:V25)</f>
        <v>4679900.800000001</v>
      </c>
      <c r="W26" s="91">
        <f t="shared" si="5"/>
        <v>84.71678289524658</v>
      </c>
      <c r="X26" s="90">
        <f>SUM(X19:X25)</f>
        <v>1600039</v>
      </c>
      <c r="Y26" s="90">
        <f>SUM(Y19:Y25)</f>
        <v>1096951.3499999999</v>
      </c>
      <c r="Z26" s="51">
        <f t="shared" si="6"/>
        <v>68.55778827891069</v>
      </c>
    </row>
    <row r="27" spans="1:26" ht="22.5" customHeight="1" thickBot="1">
      <c r="A27" s="18"/>
      <c r="B27" s="109" t="s">
        <v>33</v>
      </c>
      <c r="C27" s="87">
        <f>C10+C18+C26</f>
        <v>70089053</v>
      </c>
      <c r="D27" s="87">
        <f>D10+D18+D26</f>
        <v>73263022.00999999</v>
      </c>
      <c r="E27" s="89">
        <f t="shared" si="0"/>
        <v>104.52848037481685</v>
      </c>
      <c r="F27" s="87">
        <f>F10+F18+F26</f>
        <v>76905637</v>
      </c>
      <c r="G27" s="90">
        <f>G10+G18+G26</f>
        <v>48742019.010000005</v>
      </c>
      <c r="H27" s="110">
        <f t="shared" si="1"/>
        <v>63.37899393512598</v>
      </c>
      <c r="I27" s="90">
        <f>I10+I18+I26</f>
        <v>15003138</v>
      </c>
      <c r="J27" s="90">
        <f>J10+J18+J26</f>
        <v>9440860.68</v>
      </c>
      <c r="K27" s="110">
        <f t="shared" si="2"/>
        <v>62.925907100234625</v>
      </c>
      <c r="L27" s="90">
        <f>L10+L18+L26</f>
        <v>426525</v>
      </c>
      <c r="M27" s="90">
        <f>M10+M18+M26</f>
        <v>285186.87</v>
      </c>
      <c r="N27" s="111">
        <f>N10+N18+N26</f>
        <v>66.8628732196237</v>
      </c>
      <c r="O27" s="90">
        <f>O10+O18+O26</f>
        <v>23212232</v>
      </c>
      <c r="P27" s="90">
        <f>P10+P18+P26</f>
        <v>16214985.310000002</v>
      </c>
      <c r="Q27" s="110">
        <f>P27/O27*100</f>
        <v>69.8553474306133</v>
      </c>
      <c r="R27" s="90"/>
      <c r="S27" s="90"/>
      <c r="T27" s="112"/>
      <c r="U27" s="90">
        <f>U10+U18+U26</f>
        <v>29092666</v>
      </c>
      <c r="V27" s="90">
        <f>V10+V18+V26</f>
        <v>18271852.18</v>
      </c>
      <c r="W27" s="110">
        <f t="shared" si="5"/>
        <v>62.80569879707827</v>
      </c>
      <c r="X27" s="90">
        <f>X10+X18+X26</f>
        <v>4699284</v>
      </c>
      <c r="Y27" s="90">
        <f>Y10+Y18+Y26</f>
        <v>3063041.09</v>
      </c>
      <c r="Z27" s="113">
        <f t="shared" si="6"/>
        <v>65.18101672510109</v>
      </c>
    </row>
    <row r="28" spans="1:26" ht="28.5" customHeight="1" thickBot="1">
      <c r="A28" s="114"/>
      <c r="B28" s="115" t="s">
        <v>34</v>
      </c>
      <c r="C28" s="116">
        <v>300806487</v>
      </c>
      <c r="D28" s="116">
        <v>287126980.08</v>
      </c>
      <c r="E28" s="117">
        <f t="shared" si="0"/>
        <v>95.45238965541324</v>
      </c>
      <c r="F28" s="118">
        <v>317542700</v>
      </c>
      <c r="G28" s="119">
        <v>249714060.89</v>
      </c>
      <c r="H28" s="110">
        <f t="shared" si="1"/>
        <v>78.63952183123718</v>
      </c>
      <c r="I28" s="120">
        <v>1288340</v>
      </c>
      <c r="J28" s="120">
        <v>1054809.93</v>
      </c>
      <c r="K28" s="110">
        <f t="shared" si="2"/>
        <v>81.87356831271248</v>
      </c>
      <c r="L28" s="121"/>
      <c r="M28" s="122"/>
      <c r="N28" s="123"/>
      <c r="O28" s="121">
        <v>98501422</v>
      </c>
      <c r="P28" s="122">
        <v>59301793.85000001</v>
      </c>
      <c r="Q28" s="110">
        <f>P28/O28*100</f>
        <v>60.203997714875634</v>
      </c>
      <c r="R28" s="121">
        <v>43715900</v>
      </c>
      <c r="S28" s="122">
        <v>34012427.760000005</v>
      </c>
      <c r="T28" s="110">
        <f>S28/R28*100</f>
        <v>77.80333416445734</v>
      </c>
      <c r="U28" s="121"/>
      <c r="V28" s="122"/>
      <c r="W28" s="110"/>
      <c r="X28" s="121">
        <v>9104825</v>
      </c>
      <c r="Y28" s="122">
        <v>5969858.739999998</v>
      </c>
      <c r="Z28" s="113">
        <f t="shared" si="6"/>
        <v>65.56807780490013</v>
      </c>
    </row>
    <row r="29" spans="1:26" ht="24.75" customHeight="1" thickBot="1">
      <c r="A29" s="74"/>
      <c r="B29" s="124" t="s">
        <v>35</v>
      </c>
      <c r="C29" s="125">
        <f>C27+C28</f>
        <v>370895540</v>
      </c>
      <c r="D29" s="126">
        <f>D27+D28</f>
        <v>360390002.09</v>
      </c>
      <c r="E29" s="89">
        <f t="shared" si="0"/>
        <v>97.16752110041548</v>
      </c>
      <c r="F29" s="125">
        <f>F27+F28</f>
        <v>394448337</v>
      </c>
      <c r="G29" s="126">
        <f>G27+G28</f>
        <v>298456079.9</v>
      </c>
      <c r="H29" s="91">
        <f t="shared" si="1"/>
        <v>75.6641749766079</v>
      </c>
      <c r="I29" s="125">
        <f>I27+I28</f>
        <v>16291478</v>
      </c>
      <c r="J29" s="125">
        <f>J27+J28</f>
        <v>10495670.61</v>
      </c>
      <c r="K29" s="91">
        <f t="shared" si="2"/>
        <v>64.42429968600761</v>
      </c>
      <c r="L29" s="126">
        <f>L27+L28</f>
        <v>426525</v>
      </c>
      <c r="M29" s="126">
        <f>M27+M28</f>
        <v>285186.87</v>
      </c>
      <c r="N29" s="43">
        <f>N27+N28</f>
        <v>66.8628732196237</v>
      </c>
      <c r="O29" s="126">
        <f>O27+O28</f>
        <v>121713654</v>
      </c>
      <c r="P29" s="126">
        <f>P27+P28</f>
        <v>75516779.16000001</v>
      </c>
      <c r="Q29" s="91">
        <f>P29/O29*100</f>
        <v>62.044624147098574</v>
      </c>
      <c r="R29" s="126">
        <f>R27+R28</f>
        <v>43715900</v>
      </c>
      <c r="S29" s="126">
        <f>S27+S28</f>
        <v>34012427.760000005</v>
      </c>
      <c r="T29" s="91">
        <f>S29/R29*100</f>
        <v>77.80333416445734</v>
      </c>
      <c r="U29" s="126">
        <f>U27+U28</f>
        <v>29092666</v>
      </c>
      <c r="V29" s="126">
        <f>V27+V28</f>
        <v>18271852.18</v>
      </c>
      <c r="W29" s="91">
        <f>V29/U29*100</f>
        <v>62.80569879707827</v>
      </c>
      <c r="X29" s="126">
        <f>X27+X28</f>
        <v>13804109</v>
      </c>
      <c r="Y29" s="126">
        <f>Y27+Y28</f>
        <v>9032899.829999998</v>
      </c>
      <c r="Z29" s="51">
        <f t="shared" si="6"/>
        <v>65.43631197058788</v>
      </c>
    </row>
    <row r="30" spans="9:25" ht="12.75">
      <c r="I30" s="127"/>
      <c r="J30" s="128"/>
      <c r="K30" s="127"/>
      <c r="L30" s="127"/>
      <c r="M30" s="127"/>
      <c r="N30" s="127"/>
      <c r="O30" s="127"/>
      <c r="P30" s="128"/>
      <c r="Q30" s="127"/>
      <c r="R30" s="127"/>
      <c r="S30" s="128"/>
      <c r="T30" s="127"/>
      <c r="U30" s="127"/>
      <c r="V30" s="127"/>
      <c r="W30" s="127"/>
      <c r="X30" s="127"/>
      <c r="Y30" s="128"/>
    </row>
    <row r="31" spans="2:8" ht="12.75">
      <c r="B31" s="129"/>
      <c r="C31" s="129"/>
      <c r="D31" s="129"/>
      <c r="F31" s="1"/>
      <c r="G31" s="1"/>
      <c r="H31" s="1"/>
    </row>
    <row r="32" spans="6:8" ht="12.75">
      <c r="F32" s="1"/>
      <c r="G32" s="130"/>
      <c r="H32" s="1"/>
    </row>
    <row r="33" spans="6:8" ht="12.75">
      <c r="F33" s="1"/>
      <c r="G33" s="1"/>
      <c r="H33" s="1"/>
    </row>
    <row r="37" spans="6:7" ht="12.75">
      <c r="F37" s="128"/>
      <c r="G37" s="128"/>
    </row>
    <row r="38" ht="12.75">
      <c r="F38" s="128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2017-06-12T12:34:08Z</cp:lastPrinted>
  <dcterms:created xsi:type="dcterms:W3CDTF">2017-06-12T12:33:50Z</dcterms:created>
  <dcterms:modified xsi:type="dcterms:W3CDTF">2017-06-12T12:34:33Z</dcterms:modified>
  <cp:category/>
  <cp:version/>
  <cp:contentType/>
  <cp:contentStatus/>
</cp:coreProperties>
</file>