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<sst xmlns="http://schemas.openxmlformats.org/spreadsheetml/2006/main" count="55" uniqueCount="36">
  <si>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Освіта</t>
  </si>
  <si>
    <t>Інформація про надходження та використання коштів місцевих бюджетів Дергачівського району (станом на 14.03.2016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</si>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</sst>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0.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333" applyFont="1" applyFill="1" applyBorder="1" applyAlignment="1">
      <alignment vertical="center"/>
      <protection/>
    </xf>
    <xf numFmtId="14" fontId="6" fillId="0" borderId="0" xfId="333" applyNumberFormat="1" applyFont="1" applyFill="1" applyAlignment="1">
      <alignment horizontal="left" vertical="center"/>
      <protection/>
    </xf>
    <xf numFmtId="0" fontId="4" fillId="0" borderId="0" xfId="333" applyFont="1" applyFill="1" applyAlignment="1">
      <alignment vertical="center"/>
      <protection/>
    </xf>
    <xf numFmtId="0" fontId="7" fillId="0" borderId="0" xfId="333" applyFont="1" applyFill="1" applyAlignment="1">
      <alignment vertical="center"/>
      <protection/>
    </xf>
    <xf numFmtId="14" fontId="6" fillId="0" borderId="0" xfId="333" applyNumberFormat="1" applyFont="1" applyFill="1" applyAlignment="1">
      <alignment vertical="center"/>
      <protection/>
    </xf>
    <xf numFmtId="0" fontId="8" fillId="0" borderId="0" xfId="333" applyFont="1" applyFill="1" applyAlignment="1">
      <alignment horizontal="center" vertical="center"/>
      <protection/>
    </xf>
    <xf numFmtId="0" fontId="8" fillId="0" borderId="0" xfId="333" applyFont="1" applyFill="1" applyAlignment="1">
      <alignment vertical="center"/>
      <protection/>
    </xf>
    <xf numFmtId="0" fontId="4" fillId="0" borderId="10" xfId="333" applyFont="1" applyFill="1" applyBorder="1" applyAlignment="1">
      <alignment vertical="center"/>
      <protection/>
    </xf>
    <xf numFmtId="0" fontId="4" fillId="4" borderId="10" xfId="333" applyFont="1" applyFill="1" applyBorder="1" applyAlignment="1">
      <alignment vertical="center"/>
      <protection/>
    </xf>
    <xf numFmtId="0" fontId="4" fillId="4" borderId="10" xfId="333" applyFont="1" applyFill="1" applyBorder="1" applyAlignment="1">
      <alignment horizontal="center" vertical="center"/>
      <protection/>
    </xf>
    <xf numFmtId="0" fontId="4" fillId="4" borderId="11" xfId="333" applyFont="1" applyFill="1" applyBorder="1" applyAlignment="1">
      <alignment horizontal="center" vertical="center"/>
      <protection/>
    </xf>
    <xf numFmtId="0" fontId="4" fillId="4" borderId="12" xfId="333" applyFont="1" applyFill="1" applyBorder="1" applyAlignment="1">
      <alignment horizontal="center" vertical="center"/>
      <protection/>
    </xf>
    <xf numFmtId="0" fontId="4" fillId="4" borderId="13" xfId="333" applyFont="1" applyFill="1" applyBorder="1" applyAlignment="1">
      <alignment horizontal="center" vertical="center"/>
      <protection/>
    </xf>
    <xf numFmtId="0" fontId="4" fillId="4" borderId="14" xfId="333" applyFont="1" applyFill="1" applyBorder="1" applyAlignment="1">
      <alignment horizontal="center" vertical="center"/>
      <protection/>
    </xf>
    <xf numFmtId="0" fontId="4" fillId="4" borderId="15" xfId="333" applyFont="1" applyFill="1" applyBorder="1" applyAlignment="1">
      <alignment horizontal="center" vertical="center"/>
      <protection/>
    </xf>
    <xf numFmtId="0" fontId="4" fillId="4" borderId="16" xfId="333" applyFont="1" applyFill="1" applyBorder="1" applyAlignment="1">
      <alignment horizontal="center" vertical="center"/>
      <protection/>
    </xf>
    <xf numFmtId="0" fontId="4" fillId="4" borderId="17" xfId="333" applyFont="1" applyFill="1" applyBorder="1" applyAlignment="1">
      <alignment horizontal="center" vertical="center"/>
      <protection/>
    </xf>
    <xf numFmtId="0" fontId="4" fillId="4" borderId="18" xfId="333" applyFont="1" applyFill="1" applyBorder="1" applyAlignment="1">
      <alignment horizontal="center" vertical="center"/>
      <protection/>
    </xf>
    <xf numFmtId="0" fontId="4" fillId="0" borderId="19" xfId="333" applyFont="1" applyFill="1" applyBorder="1" applyAlignment="1">
      <alignment vertical="center"/>
      <protection/>
    </xf>
    <xf numFmtId="0" fontId="4" fillId="4" borderId="20" xfId="333" applyFont="1" applyFill="1" applyBorder="1" applyAlignment="1">
      <alignment horizontal="center" vertical="center"/>
      <protection/>
    </xf>
    <xf numFmtId="0" fontId="4" fillId="4" borderId="21" xfId="333" applyFont="1" applyFill="1" applyBorder="1" applyAlignment="1">
      <alignment horizontal="center" vertical="center"/>
      <protection/>
    </xf>
    <xf numFmtId="0" fontId="4" fillId="4" borderId="22" xfId="333" applyFont="1" applyFill="1" applyBorder="1" applyAlignment="1">
      <alignment horizontal="center" vertical="center"/>
      <protection/>
    </xf>
    <xf numFmtId="0" fontId="4" fillId="4" borderId="23" xfId="333" applyFont="1" applyFill="1" applyBorder="1" applyAlignment="1">
      <alignment horizontal="center" vertical="center"/>
      <protection/>
    </xf>
    <xf numFmtId="0" fontId="4" fillId="4" borderId="24" xfId="333" applyFont="1" applyFill="1" applyBorder="1" applyAlignment="1">
      <alignment horizontal="center" vertical="center"/>
      <protection/>
    </xf>
    <xf numFmtId="0" fontId="4" fillId="4" borderId="25" xfId="333" applyFont="1" applyFill="1" applyBorder="1" applyAlignment="1">
      <alignment horizontal="center" vertical="center"/>
      <protection/>
    </xf>
    <xf numFmtId="0" fontId="4" fillId="4" borderId="26" xfId="333" applyFont="1" applyFill="1" applyBorder="1" applyAlignment="1">
      <alignment horizontal="center" vertical="center"/>
      <protection/>
    </xf>
    <xf numFmtId="0" fontId="4" fillId="4" borderId="27" xfId="333" applyFont="1" applyFill="1" applyBorder="1" applyAlignment="1">
      <alignment horizontal="center" vertical="center"/>
      <protection/>
    </xf>
    <xf numFmtId="0" fontId="4" fillId="4" borderId="27" xfId="333" applyFont="1" applyFill="1" applyBorder="1" applyAlignment="1">
      <alignment horizontal="center" vertical="center" wrapText="1"/>
      <protection/>
    </xf>
    <xf numFmtId="0" fontId="4" fillId="4" borderId="28" xfId="333" applyFont="1" applyFill="1" applyBorder="1" applyAlignment="1">
      <alignment horizontal="center" vertical="center"/>
      <protection/>
    </xf>
    <xf numFmtId="0" fontId="4" fillId="4" borderId="29" xfId="333" applyFont="1" applyFill="1" applyBorder="1" applyAlignment="1">
      <alignment horizontal="center" vertical="center"/>
      <protection/>
    </xf>
    <xf numFmtId="0" fontId="7" fillId="4" borderId="26" xfId="333" applyFont="1" applyFill="1" applyBorder="1" applyAlignment="1">
      <alignment horizontal="center" vertical="center" wrapText="1"/>
      <protection/>
    </xf>
    <xf numFmtId="0" fontId="7" fillId="4" borderId="21" xfId="333" applyFont="1" applyFill="1" applyBorder="1" applyAlignment="1">
      <alignment horizontal="center" vertical="center" wrapText="1"/>
      <protection/>
    </xf>
    <xf numFmtId="0" fontId="7" fillId="4" borderId="30" xfId="333" applyFont="1" applyFill="1" applyBorder="1" applyAlignment="1">
      <alignment horizontal="center" vertical="center" wrapText="1"/>
      <protection/>
    </xf>
    <xf numFmtId="0" fontId="4" fillId="4" borderId="31" xfId="333" applyFont="1" applyFill="1" applyBorder="1" applyAlignment="1">
      <alignment horizontal="center" vertical="center" wrapText="1"/>
      <protection/>
    </xf>
    <xf numFmtId="0" fontId="4" fillId="4" borderId="21" xfId="333" applyFont="1" applyFill="1" applyBorder="1" applyAlignment="1">
      <alignment horizontal="center" vertical="center" wrapText="1"/>
      <protection/>
    </xf>
    <xf numFmtId="0" fontId="4" fillId="4" borderId="32" xfId="333" applyFont="1" applyFill="1" applyBorder="1" applyAlignment="1">
      <alignment horizontal="center" vertical="center" wrapText="1"/>
      <protection/>
    </xf>
    <xf numFmtId="0" fontId="4" fillId="4" borderId="27" xfId="333" applyFont="1" applyFill="1" applyBorder="1" applyAlignment="1">
      <alignment horizontal="center" vertical="center" wrapText="1"/>
      <protection/>
    </xf>
    <xf numFmtId="0" fontId="4" fillId="4" borderId="28" xfId="333" applyFont="1" applyFill="1" applyBorder="1" applyAlignment="1">
      <alignment horizontal="center" vertical="center" wrapText="1"/>
      <protection/>
    </xf>
    <xf numFmtId="0" fontId="6" fillId="0" borderId="33" xfId="333" applyFont="1" applyFill="1" applyBorder="1" applyAlignment="1">
      <alignment vertical="center"/>
      <protection/>
    </xf>
    <xf numFmtId="0" fontId="6" fillId="0" borderId="34" xfId="333" applyFont="1" applyFill="1" applyBorder="1" applyAlignment="1">
      <alignment vertical="center" wrapText="1"/>
      <protection/>
    </xf>
    <xf numFmtId="0" fontId="9" fillId="0" borderId="26" xfId="336" applyFont="1" applyBorder="1" applyAlignment="1">
      <alignment vertical="center"/>
      <protection/>
    </xf>
    <xf numFmtId="0" fontId="9" fillId="0" borderId="27" xfId="336" applyFont="1" applyBorder="1" applyAlignment="1">
      <alignment vertical="center"/>
      <protection/>
    </xf>
    <xf numFmtId="173" fontId="10" fillId="0" borderId="21" xfId="333" applyNumberFormat="1" applyFont="1" applyFill="1" applyBorder="1" applyAlignment="1">
      <alignment vertical="center"/>
      <protection/>
    </xf>
    <xf numFmtId="174" fontId="1" fillId="0" borderId="27" xfId="338" applyNumberFormat="1" applyFont="1" applyBorder="1" applyAlignment="1">
      <alignment vertical="center" wrapText="1"/>
      <protection/>
    </xf>
    <xf numFmtId="173" fontId="6" fillId="0" borderId="27" xfId="333" applyNumberFormat="1" applyFont="1" applyFill="1" applyBorder="1" applyAlignment="1">
      <alignment horizontal="center" vertical="center"/>
      <protection/>
    </xf>
    <xf numFmtId="174" fontId="1" fillId="0" borderId="17" xfId="335" applyNumberFormat="1" applyFont="1" applyBorder="1" applyAlignment="1">
      <alignment vertical="center" wrapText="1"/>
      <protection/>
    </xf>
    <xf numFmtId="173" fontId="6" fillId="0" borderId="17" xfId="333" applyNumberFormat="1" applyFont="1" applyFill="1" applyBorder="1" applyAlignment="1">
      <alignment horizontal="center" vertical="center"/>
      <protection/>
    </xf>
    <xf numFmtId="14" fontId="6" fillId="0" borderId="17" xfId="333" applyNumberFormat="1" applyFont="1" applyFill="1" applyBorder="1" applyAlignment="1">
      <alignment horizontal="center" vertical="center"/>
      <protection/>
    </xf>
    <xf numFmtId="0" fontId="6" fillId="0" borderId="17" xfId="333" applyFont="1" applyFill="1" applyBorder="1" applyAlignment="1">
      <alignment horizontal="center" vertical="center"/>
      <protection/>
    </xf>
    <xf numFmtId="0" fontId="6" fillId="0" borderId="17" xfId="333" applyFont="1" applyFill="1" applyBorder="1" applyAlignment="1">
      <alignment horizontal="center" vertical="center"/>
      <protection/>
    </xf>
    <xf numFmtId="1" fontId="1" fillId="0" borderId="17" xfId="334" applyNumberFormat="1" applyFont="1" applyFill="1" applyBorder="1" applyAlignment="1">
      <alignment vertical="center" wrapText="1"/>
      <protection/>
    </xf>
    <xf numFmtId="173" fontId="6" fillId="0" borderId="17" xfId="333" applyNumberFormat="1" applyFont="1" applyFill="1" applyBorder="1" applyAlignment="1">
      <alignment horizontal="right" vertical="center"/>
      <protection/>
    </xf>
    <xf numFmtId="174" fontId="6" fillId="0" borderId="17" xfId="333" applyNumberFormat="1" applyFont="1" applyFill="1" applyBorder="1" applyAlignment="1">
      <alignment horizontal="center" vertical="center" wrapText="1"/>
      <protection/>
    </xf>
    <xf numFmtId="173" fontId="6" fillId="0" borderId="18" xfId="333" applyNumberFormat="1" applyFont="1" applyFill="1" applyBorder="1" applyAlignment="1">
      <alignment vertical="center"/>
      <protection/>
    </xf>
    <xf numFmtId="0" fontId="4" fillId="0" borderId="35" xfId="333" applyFont="1" applyFill="1" applyBorder="1" applyAlignment="1">
      <alignment vertical="center" wrapText="1"/>
      <protection/>
    </xf>
    <xf numFmtId="0" fontId="9" fillId="0" borderId="36" xfId="336" applyFont="1" applyBorder="1" applyAlignment="1">
      <alignment vertical="center"/>
      <protection/>
    </xf>
    <xf numFmtId="0" fontId="9" fillId="0" borderId="37" xfId="336" applyFont="1" applyBorder="1" applyAlignment="1">
      <alignment vertical="center"/>
      <protection/>
    </xf>
    <xf numFmtId="173" fontId="10" fillId="0" borderId="38" xfId="333" applyNumberFormat="1" applyFont="1" applyFill="1" applyBorder="1" applyAlignment="1">
      <alignment vertical="center"/>
      <protection/>
    </xf>
    <xf numFmtId="174" fontId="0" fillId="0" borderId="37" xfId="338" applyNumberFormat="1" applyFont="1" applyBorder="1" applyAlignment="1">
      <alignment vertical="center" wrapText="1"/>
      <protection/>
    </xf>
    <xf numFmtId="173" fontId="6" fillId="0" borderId="37" xfId="333" applyNumberFormat="1" applyFont="1" applyFill="1" applyBorder="1" applyAlignment="1">
      <alignment vertical="center"/>
      <protection/>
    </xf>
    <xf numFmtId="174" fontId="0" fillId="0" borderId="37" xfId="335" applyNumberFormat="1" applyFont="1" applyBorder="1" applyAlignment="1">
      <alignment vertical="center" wrapText="1"/>
      <protection/>
    </xf>
    <xf numFmtId="1" fontId="0" fillId="0" borderId="37" xfId="334" applyNumberFormat="1" applyFont="1" applyFill="1" applyBorder="1" applyAlignment="1">
      <alignment vertical="center" wrapText="1"/>
      <protection/>
    </xf>
    <xf numFmtId="174" fontId="4" fillId="0" borderId="37" xfId="333" applyNumberFormat="1" applyFont="1" applyFill="1" applyBorder="1" applyAlignment="1">
      <alignment vertical="center"/>
      <protection/>
    </xf>
    <xf numFmtId="173" fontId="6" fillId="0" borderId="39" xfId="333" applyNumberFormat="1" applyFont="1" applyFill="1" applyBorder="1" applyAlignment="1">
      <alignment vertical="center"/>
      <protection/>
    </xf>
    <xf numFmtId="0" fontId="4" fillId="0" borderId="40" xfId="333" applyFont="1" applyFill="1" applyBorder="1" applyAlignment="1">
      <alignment vertical="center" wrapText="1"/>
      <protection/>
    </xf>
    <xf numFmtId="173" fontId="10" fillId="0" borderId="41" xfId="333" applyNumberFormat="1" applyFont="1" applyFill="1" applyBorder="1" applyAlignment="1">
      <alignment vertical="center"/>
      <protection/>
    </xf>
    <xf numFmtId="173" fontId="6" fillId="0" borderId="24" xfId="333" applyNumberFormat="1" applyFont="1" applyFill="1" applyBorder="1" applyAlignment="1">
      <alignment vertical="center"/>
      <protection/>
    </xf>
    <xf numFmtId="1" fontId="4" fillId="0" borderId="24" xfId="333" applyNumberFormat="1" applyFont="1" applyFill="1" applyBorder="1" applyAlignment="1">
      <alignment vertical="center" wrapText="1"/>
      <protection/>
    </xf>
    <xf numFmtId="1" fontId="0" fillId="0" borderId="24" xfId="334" applyNumberFormat="1" applyFont="1" applyFill="1" applyBorder="1" applyAlignment="1">
      <alignment vertical="center" wrapText="1"/>
      <protection/>
    </xf>
    <xf numFmtId="174" fontId="4" fillId="0" borderId="24" xfId="333" applyNumberFormat="1" applyFont="1" applyFill="1" applyBorder="1" applyAlignment="1">
      <alignment vertical="center" wrapText="1"/>
      <protection/>
    </xf>
    <xf numFmtId="173" fontId="6" fillId="0" borderId="42" xfId="333" applyNumberFormat="1" applyFont="1" applyFill="1" applyBorder="1" applyAlignment="1">
      <alignment vertical="center"/>
      <protection/>
    </xf>
    <xf numFmtId="1" fontId="4" fillId="0" borderId="24" xfId="333" applyNumberFormat="1" applyFont="1" applyFill="1" applyBorder="1" applyAlignment="1">
      <alignment vertical="center" wrapText="1"/>
      <protection/>
    </xf>
    <xf numFmtId="1" fontId="4" fillId="0" borderId="24" xfId="333" applyNumberFormat="1" applyFont="1" applyFill="1" applyBorder="1" applyAlignment="1">
      <alignment vertical="center"/>
      <protection/>
    </xf>
    <xf numFmtId="0" fontId="4" fillId="0" borderId="24" xfId="333" applyFont="1" applyFill="1" applyBorder="1" applyAlignment="1">
      <alignment vertical="center"/>
      <protection/>
    </xf>
    <xf numFmtId="0" fontId="6" fillId="0" borderId="24" xfId="333" applyFont="1" applyFill="1" applyBorder="1" applyAlignment="1">
      <alignment horizontal="center" vertical="center"/>
      <protection/>
    </xf>
    <xf numFmtId="0" fontId="6" fillId="0" borderId="24" xfId="333" applyFont="1" applyFill="1" applyBorder="1" applyAlignment="1">
      <alignment vertical="center"/>
      <protection/>
    </xf>
    <xf numFmtId="1" fontId="0" fillId="0" borderId="24" xfId="337" applyNumberFormat="1" applyFont="1" applyFill="1" applyBorder="1" applyAlignment="1">
      <alignment vertical="center" wrapText="1"/>
      <protection/>
    </xf>
    <xf numFmtId="0" fontId="4" fillId="0" borderId="33" xfId="333" applyFont="1" applyFill="1" applyBorder="1" applyAlignment="1">
      <alignment vertical="center"/>
      <protection/>
    </xf>
    <xf numFmtId="0" fontId="4" fillId="0" borderId="43" xfId="333" applyFont="1" applyFill="1" applyBorder="1" applyAlignment="1">
      <alignment vertical="center" wrapText="1"/>
      <protection/>
    </xf>
    <xf numFmtId="173" fontId="10" fillId="0" borderId="44" xfId="333" applyNumberFormat="1" applyFont="1" applyFill="1" applyBorder="1" applyAlignment="1">
      <alignment vertical="center"/>
      <protection/>
    </xf>
    <xf numFmtId="173" fontId="6" fillId="0" borderId="45" xfId="333" applyNumberFormat="1" applyFont="1" applyFill="1" applyBorder="1" applyAlignment="1">
      <alignment vertical="center"/>
      <protection/>
    </xf>
    <xf numFmtId="174" fontId="0" fillId="0" borderId="46" xfId="335" applyNumberFormat="1" applyFont="1" applyBorder="1" applyAlignment="1">
      <alignment vertical="center" wrapText="1"/>
      <protection/>
    </xf>
    <xf numFmtId="1" fontId="4" fillId="0" borderId="45" xfId="333" applyNumberFormat="1" applyFont="1" applyFill="1" applyBorder="1" applyAlignment="1">
      <alignment vertical="center"/>
      <protection/>
    </xf>
    <xf numFmtId="0" fontId="4" fillId="0" borderId="45" xfId="333" applyFont="1" applyFill="1" applyBorder="1" applyAlignment="1">
      <alignment vertical="center"/>
      <protection/>
    </xf>
    <xf numFmtId="0" fontId="6" fillId="0" borderId="45" xfId="333" applyFont="1" applyFill="1" applyBorder="1" applyAlignment="1">
      <alignment vertical="center"/>
      <protection/>
    </xf>
    <xf numFmtId="1" fontId="0" fillId="0" borderId="45" xfId="334" applyNumberFormat="1" applyFont="1" applyFill="1" applyBorder="1" applyAlignment="1">
      <alignment vertical="center" wrapText="1"/>
      <protection/>
    </xf>
    <xf numFmtId="174" fontId="4" fillId="0" borderId="45" xfId="333" applyNumberFormat="1" applyFont="1" applyFill="1" applyBorder="1" applyAlignment="1">
      <alignment vertical="center" wrapText="1"/>
      <protection/>
    </xf>
    <xf numFmtId="173" fontId="6" fillId="0" borderId="47" xfId="333" applyNumberFormat="1" applyFont="1" applyFill="1" applyBorder="1" applyAlignment="1">
      <alignment vertical="center"/>
      <protection/>
    </xf>
    <xf numFmtId="0" fontId="4" fillId="0" borderId="48" xfId="333" applyFont="1" applyFill="1" applyBorder="1" applyAlignment="1">
      <alignment vertical="center"/>
      <protection/>
    </xf>
    <xf numFmtId="0" fontId="4" fillId="0" borderId="34" xfId="333" applyFont="1" applyFill="1" applyBorder="1" applyAlignment="1">
      <alignment vertical="center" wrapText="1"/>
      <protection/>
    </xf>
    <xf numFmtId="1" fontId="10" fillId="0" borderId="49" xfId="333" applyNumberFormat="1" applyFont="1" applyFill="1" applyBorder="1" applyAlignment="1">
      <alignment vertical="center"/>
      <protection/>
    </xf>
    <xf numFmtId="1" fontId="10" fillId="0" borderId="16" xfId="333" applyNumberFormat="1" applyFont="1" applyFill="1" applyBorder="1" applyAlignment="1">
      <alignment vertical="center"/>
      <protection/>
    </xf>
    <xf numFmtId="173" fontId="10" fillId="0" borderId="34" xfId="333" applyNumberFormat="1" applyFont="1" applyFill="1" applyBorder="1" applyAlignment="1">
      <alignment vertical="center"/>
      <protection/>
    </xf>
    <xf numFmtId="1" fontId="6" fillId="0" borderId="17" xfId="333" applyNumberFormat="1" applyFont="1" applyFill="1" applyBorder="1" applyAlignment="1">
      <alignment vertical="center"/>
      <protection/>
    </xf>
    <xf numFmtId="173" fontId="6" fillId="0" borderId="17" xfId="333" applyNumberFormat="1" applyFont="1" applyFill="1" applyBorder="1" applyAlignment="1">
      <alignment vertical="center"/>
      <protection/>
    </xf>
    <xf numFmtId="0" fontId="6" fillId="0" borderId="17" xfId="333" applyFont="1" applyFill="1" applyBorder="1" applyAlignment="1">
      <alignment vertical="center"/>
      <protection/>
    </xf>
    <xf numFmtId="0" fontId="4" fillId="0" borderId="17" xfId="333" applyFont="1" applyFill="1" applyBorder="1" applyAlignment="1">
      <alignment vertical="center"/>
      <protection/>
    </xf>
    <xf numFmtId="0" fontId="9" fillId="0" borderId="23" xfId="336" applyFont="1" applyBorder="1" applyAlignment="1">
      <alignment vertical="center"/>
      <protection/>
    </xf>
    <xf numFmtId="0" fontId="9" fillId="0" borderId="24" xfId="336" applyFont="1" applyBorder="1" applyAlignment="1">
      <alignment vertical="center"/>
      <protection/>
    </xf>
    <xf numFmtId="173" fontId="10" fillId="0" borderId="50" xfId="333" applyNumberFormat="1" applyFont="1" applyFill="1" applyBorder="1" applyAlignment="1">
      <alignment vertical="center"/>
      <protection/>
    </xf>
    <xf numFmtId="174" fontId="0" fillId="0" borderId="24" xfId="338" applyNumberFormat="1" applyFont="1" applyBorder="1" applyAlignment="1">
      <alignment vertical="center" wrapText="1"/>
      <protection/>
    </xf>
    <xf numFmtId="174" fontId="0" fillId="0" borderId="24" xfId="335" applyNumberFormat="1" applyFont="1" applyBorder="1" applyAlignment="1">
      <alignment vertical="center" wrapText="1"/>
      <protection/>
    </xf>
    <xf numFmtId="14" fontId="4" fillId="0" borderId="37" xfId="333" applyNumberFormat="1" applyFont="1" applyFill="1" applyBorder="1" applyAlignment="1">
      <alignment vertical="center"/>
      <protection/>
    </xf>
    <xf numFmtId="0" fontId="4" fillId="0" borderId="37" xfId="333" applyFont="1" applyFill="1" applyBorder="1" applyAlignment="1">
      <alignment vertical="center"/>
      <protection/>
    </xf>
    <xf numFmtId="0" fontId="6" fillId="0" borderId="37" xfId="333" applyFont="1" applyFill="1" applyBorder="1" applyAlignment="1">
      <alignment vertical="center"/>
      <protection/>
    </xf>
    <xf numFmtId="1" fontId="4" fillId="0" borderId="37" xfId="333" applyNumberFormat="1" applyFont="1" applyFill="1" applyBorder="1" applyAlignment="1">
      <alignment vertical="center"/>
      <protection/>
    </xf>
    <xf numFmtId="174" fontId="4" fillId="0" borderId="37" xfId="333" applyNumberFormat="1" applyFont="1" applyFill="1" applyBorder="1" applyAlignment="1">
      <alignment vertical="center" wrapText="1"/>
      <protection/>
    </xf>
    <xf numFmtId="1" fontId="4" fillId="0" borderId="37" xfId="333" applyNumberFormat="1" applyFont="1" applyFill="1" applyBorder="1" applyAlignment="1">
      <alignment vertical="center" wrapText="1"/>
      <protection/>
    </xf>
    <xf numFmtId="173" fontId="10" fillId="0" borderId="40" xfId="333" applyNumberFormat="1" applyFont="1" applyFill="1" applyBorder="1" applyAlignment="1">
      <alignment vertical="center"/>
      <protection/>
    </xf>
    <xf numFmtId="14" fontId="4" fillId="0" borderId="24" xfId="333" applyNumberFormat="1" applyFont="1" applyFill="1" applyBorder="1" applyAlignment="1">
      <alignment vertical="center"/>
      <protection/>
    </xf>
    <xf numFmtId="164" fontId="11" fillId="0" borderId="0" xfId="333" applyNumberFormat="1" applyFont="1" applyFill="1" applyBorder="1" applyAlignment="1">
      <alignment vertical="center" wrapText="1"/>
      <protection/>
    </xf>
    <xf numFmtId="173" fontId="10" fillId="0" borderId="51" xfId="333" applyNumberFormat="1" applyFont="1" applyFill="1" applyBorder="1" applyAlignment="1">
      <alignment vertical="center"/>
      <protection/>
    </xf>
    <xf numFmtId="14" fontId="4" fillId="0" borderId="45" xfId="333" applyNumberFormat="1" applyFont="1" applyFill="1" applyBorder="1" applyAlignment="1">
      <alignment vertical="center"/>
      <protection/>
    </xf>
    <xf numFmtId="1" fontId="10" fillId="0" borderId="17" xfId="333" applyNumberFormat="1" applyFont="1" applyFill="1" applyBorder="1" applyAlignment="1">
      <alignment vertical="center"/>
      <protection/>
    </xf>
    <xf numFmtId="173" fontId="10" fillId="0" borderId="29" xfId="333" applyNumberFormat="1" applyFont="1" applyFill="1" applyBorder="1" applyAlignment="1">
      <alignment vertical="center"/>
      <protection/>
    </xf>
    <xf numFmtId="1" fontId="6" fillId="0" borderId="49" xfId="333" applyNumberFormat="1" applyFont="1" applyFill="1" applyBorder="1" applyAlignment="1">
      <alignment vertical="center"/>
      <protection/>
    </xf>
    <xf numFmtId="0" fontId="4" fillId="0" borderId="52" xfId="333" applyFont="1" applyFill="1" applyBorder="1" applyAlignment="1">
      <alignment vertical="center"/>
      <protection/>
    </xf>
    <xf numFmtId="173" fontId="6" fillId="0" borderId="53" xfId="333" applyNumberFormat="1" applyFont="1" applyFill="1" applyBorder="1" applyAlignment="1">
      <alignment vertical="center"/>
      <protection/>
    </xf>
    <xf numFmtId="173" fontId="6" fillId="0" borderId="53" xfId="333" applyNumberFormat="1" applyFont="1" applyFill="1" applyBorder="1" applyAlignment="1">
      <alignment horizontal="center" vertical="center"/>
      <protection/>
    </xf>
    <xf numFmtId="173" fontId="6" fillId="0" borderId="30" xfId="333" applyNumberFormat="1" applyFont="1" applyFill="1" applyBorder="1" applyAlignment="1">
      <alignment vertical="center"/>
      <protection/>
    </xf>
    <xf numFmtId="173" fontId="6" fillId="0" borderId="54" xfId="333" applyNumberFormat="1" applyFont="1" applyFill="1" applyBorder="1" applyAlignment="1">
      <alignment vertical="center"/>
      <protection/>
    </xf>
    <xf numFmtId="0" fontId="6" fillId="0" borderId="48" xfId="333" applyFont="1" applyFill="1" applyBorder="1" applyAlignment="1">
      <alignment vertical="center"/>
      <protection/>
    </xf>
    <xf numFmtId="0" fontId="6" fillId="0" borderId="20" xfId="333" applyFont="1" applyFill="1" applyBorder="1" applyAlignment="1">
      <alignment vertical="center"/>
      <protection/>
    </xf>
    <xf numFmtId="0" fontId="11" fillId="0" borderId="55" xfId="336" applyFont="1" applyBorder="1" applyAlignment="1">
      <alignment vertical="center"/>
      <protection/>
    </xf>
    <xf numFmtId="1" fontId="11" fillId="0" borderId="45" xfId="336" applyNumberFormat="1" applyFont="1" applyBorder="1" applyAlignment="1">
      <alignment vertical="center"/>
      <protection/>
    </xf>
    <xf numFmtId="173" fontId="10" fillId="0" borderId="20" xfId="333" applyNumberFormat="1" applyFont="1" applyFill="1" applyBorder="1" applyAlignment="1">
      <alignment vertical="center"/>
      <protection/>
    </xf>
    <xf numFmtId="174" fontId="1" fillId="0" borderId="45" xfId="338" applyNumberFormat="1" applyFont="1" applyBorder="1" applyAlignment="1">
      <alignment vertical="center" wrapText="1"/>
      <protection/>
    </xf>
    <xf numFmtId="1" fontId="6" fillId="0" borderId="20" xfId="333" applyNumberFormat="1" applyFont="1" applyFill="1" applyBorder="1" applyAlignment="1">
      <alignment vertical="center"/>
      <protection/>
    </xf>
    <xf numFmtId="174" fontId="1" fillId="0" borderId="45" xfId="335" applyNumberFormat="1" applyFont="1" applyBorder="1" applyAlignment="1">
      <alignment vertical="center" wrapText="1"/>
      <protection/>
    </xf>
    <xf numFmtId="174" fontId="6" fillId="0" borderId="53" xfId="333" applyNumberFormat="1" applyFont="1" applyFill="1" applyBorder="1" applyAlignment="1">
      <alignment vertical="center"/>
      <protection/>
    </xf>
    <xf numFmtId="1" fontId="1" fillId="0" borderId="53" xfId="334" applyNumberFormat="1" applyFont="1" applyFill="1" applyBorder="1" applyAlignment="1">
      <alignment vertical="center" wrapText="1"/>
      <protection/>
    </xf>
    <xf numFmtId="173" fontId="6" fillId="0" borderId="53" xfId="333" applyNumberFormat="1" applyFont="1" applyFill="1" applyBorder="1" applyAlignment="1">
      <alignment horizontal="center" vertical="center"/>
      <protection/>
    </xf>
    <xf numFmtId="0" fontId="6" fillId="0" borderId="34" xfId="333" applyFont="1" applyFill="1" applyBorder="1" applyAlignment="1">
      <alignment vertical="center"/>
      <protection/>
    </xf>
    <xf numFmtId="1" fontId="10" fillId="0" borderId="49" xfId="333" applyNumberFormat="1" applyFont="1" applyFill="1" applyBorder="1" applyAlignment="1">
      <alignment horizontal="right" vertical="center"/>
      <protection/>
    </xf>
    <xf numFmtId="1" fontId="10" fillId="0" borderId="17" xfId="333" applyNumberFormat="1" applyFont="1" applyFill="1" applyBorder="1" applyAlignment="1">
      <alignment horizontal="right" vertical="center"/>
      <protection/>
    </xf>
    <xf numFmtId="1" fontId="6" fillId="0" borderId="49" xfId="333" applyNumberFormat="1" applyFont="1" applyFill="1" applyBorder="1" applyAlignment="1">
      <alignment horizontal="right" vertical="center"/>
      <protection/>
    </xf>
    <xf numFmtId="1" fontId="6" fillId="0" borderId="17" xfId="333" applyNumberFormat="1" applyFont="1" applyFill="1" applyBorder="1" applyAlignment="1">
      <alignment horizontal="right" vertical="center"/>
      <protection/>
    </xf>
    <xf numFmtId="2" fontId="4" fillId="0" borderId="0" xfId="333" applyNumberFormat="1" applyFont="1" applyFill="1" applyAlignment="1">
      <alignment vertical="center"/>
      <protection/>
    </xf>
    <xf numFmtId="1" fontId="4" fillId="0" borderId="0" xfId="333" applyNumberFormat="1" applyFont="1" applyFill="1" applyAlignment="1">
      <alignment vertical="center"/>
      <protection/>
    </xf>
    <xf numFmtId="0" fontId="7" fillId="0" borderId="0" xfId="333" applyFont="1" applyFill="1" applyBorder="1" applyAlignment="1">
      <alignment vertical="center"/>
      <protection/>
    </xf>
    <xf numFmtId="174" fontId="7" fillId="0" borderId="0" xfId="333" applyNumberFormat="1" applyFont="1" applyFill="1" applyBorder="1" applyAlignment="1">
      <alignment vertical="center"/>
      <protection/>
    </xf>
    <xf numFmtId="1" fontId="7" fillId="0" borderId="0" xfId="333" applyNumberFormat="1" applyFont="1" applyFill="1" applyAlignment="1">
      <alignment vertical="center"/>
      <protection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аналіз 14 03 2016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" sqref="A31:IV34"/>
    </sheetView>
  </sheetViews>
  <sheetFormatPr defaultColWidth="9.00390625" defaultRowHeight="12.75"/>
  <cols>
    <col min="1" max="1" width="10.125" style="1" hidden="1" customWidth="1"/>
    <col min="2" max="2" width="23.375" style="3" customWidth="1"/>
    <col min="3" max="4" width="18.125" style="3" customWidth="1"/>
    <col min="5" max="5" width="12.875" style="3" customWidth="1"/>
    <col min="6" max="6" width="14.625" style="4" customWidth="1"/>
    <col min="7" max="7" width="14.00390625" style="4" customWidth="1"/>
    <col min="8" max="8" width="6.125" style="4" customWidth="1"/>
    <col min="9" max="9" width="12.375" style="3" customWidth="1"/>
    <col min="10" max="10" width="14.00390625" style="3" customWidth="1"/>
    <col min="11" max="11" width="6.125" style="3" customWidth="1"/>
    <col min="12" max="12" width="13.625" style="3" customWidth="1"/>
    <col min="13" max="13" width="10.75390625" style="3" customWidth="1"/>
    <col min="14" max="14" width="6.125" style="3" customWidth="1"/>
    <col min="15" max="15" width="13.625" style="3" customWidth="1"/>
    <col min="16" max="16" width="14.375" style="3" customWidth="1"/>
    <col min="17" max="17" width="6.75390625" style="3" customWidth="1"/>
    <col min="18" max="18" width="12.125" style="3" customWidth="1"/>
    <col min="19" max="19" width="11.75390625" style="3" customWidth="1"/>
    <col min="20" max="20" width="7.125" style="3" customWidth="1"/>
    <col min="21" max="21" width="13.25390625" style="3" customWidth="1"/>
    <col min="22" max="22" width="12.75390625" style="3" customWidth="1"/>
    <col min="23" max="23" width="7.75390625" style="3" customWidth="1"/>
    <col min="24" max="24" width="12.625" style="3" customWidth="1"/>
    <col min="25" max="25" width="11.875" style="3" customWidth="1"/>
    <col min="26" max="26" width="6.625" style="3" customWidth="1"/>
    <col min="27" max="29" width="9.125" style="4" customWidth="1"/>
    <col min="30" max="30" width="11.875" style="4" customWidth="1"/>
    <col min="31" max="68" width="9.125" style="4" customWidth="1"/>
    <col min="69" max="16384" width="9.125" style="3" customWidth="1"/>
  </cols>
  <sheetData>
    <row r="1" spans="2:4" ht="12.75">
      <c r="B1" s="2"/>
      <c r="C1" s="2"/>
      <c r="D1" s="2"/>
    </row>
    <row r="2" spans="2:4" ht="12.75">
      <c r="B2" s="5">
        <v>42443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1"/>
      <c r="E8" s="22"/>
      <c r="F8" s="23"/>
      <c r="G8" s="24"/>
      <c r="H8" s="25"/>
      <c r="I8" s="16" t="s">
        <v>6</v>
      </c>
      <c r="J8" s="17"/>
      <c r="K8" s="18"/>
      <c r="L8" s="16" t="s">
        <v>7</v>
      </c>
      <c r="M8" s="17"/>
      <c r="N8" s="18"/>
      <c r="O8" s="26" t="s">
        <v>0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5" t="s">
        <v>15</v>
      </c>
      <c r="H9" s="36" t="s">
        <v>13</v>
      </c>
      <c r="I9" s="34" t="s">
        <v>14</v>
      </c>
      <c r="J9" s="35" t="s">
        <v>15</v>
      </c>
      <c r="K9" s="37" t="s">
        <v>13</v>
      </c>
      <c r="L9" s="34" t="s">
        <v>14</v>
      </c>
      <c r="M9" s="35" t="s">
        <v>15</v>
      </c>
      <c r="N9" s="37" t="s">
        <v>13</v>
      </c>
      <c r="O9" s="34" t="s">
        <v>14</v>
      </c>
      <c r="P9" s="35" t="s">
        <v>15</v>
      </c>
      <c r="Q9" s="37" t="s">
        <v>13</v>
      </c>
      <c r="R9" s="34" t="s">
        <v>14</v>
      </c>
      <c r="S9" s="35" t="s">
        <v>15</v>
      </c>
      <c r="T9" s="37" t="s">
        <v>13</v>
      </c>
      <c r="U9" s="34" t="s">
        <v>14</v>
      </c>
      <c r="V9" s="35" t="s">
        <v>15</v>
      </c>
      <c r="W9" s="37" t="s">
        <v>13</v>
      </c>
      <c r="X9" s="34" t="s">
        <v>14</v>
      </c>
      <c r="Y9" s="35" t="s">
        <v>15</v>
      </c>
      <c r="Z9" s="38" t="s">
        <v>13</v>
      </c>
    </row>
    <row r="10" spans="1:26" ht="42.75" customHeight="1" thickBot="1">
      <c r="A10" s="39"/>
      <c r="B10" s="40" t="s">
        <v>16</v>
      </c>
      <c r="C10" s="41">
        <v>6152769</v>
      </c>
      <c r="D10" s="42">
        <v>8215638.52</v>
      </c>
      <c r="E10" s="43">
        <f aca="true" t="shared" si="0" ref="E10:E29">D10/C10*100</f>
        <v>133.52749826947834</v>
      </c>
      <c r="F10" s="44">
        <v>6345793</v>
      </c>
      <c r="G10" s="44">
        <v>3259484.88</v>
      </c>
      <c r="H10" s="45">
        <f aca="true" t="shared" si="1" ref="H10:H29">G10/F10*100</f>
        <v>51.36450054390366</v>
      </c>
      <c r="I10" s="46">
        <v>930796</v>
      </c>
      <c r="J10" s="46">
        <v>483921.84</v>
      </c>
      <c r="K10" s="47">
        <f aca="true" t="shared" si="2" ref="K10:K29">J10/I10*100</f>
        <v>51.9901073919527</v>
      </c>
      <c r="L10" s="48"/>
      <c r="M10" s="49"/>
      <c r="N10" s="50"/>
      <c r="O10" s="51">
        <v>3178057</v>
      </c>
      <c r="P10" s="51">
        <v>1385256.35</v>
      </c>
      <c r="Q10" s="52">
        <f aca="true" t="shared" si="3" ref="Q10:Q15">P10/O10*100</f>
        <v>43.58815307592029</v>
      </c>
      <c r="R10" s="53"/>
      <c r="S10" s="53"/>
      <c r="T10" s="47"/>
      <c r="U10" s="51">
        <v>1957940</v>
      </c>
      <c r="V10" s="51">
        <v>1256174.17</v>
      </c>
      <c r="W10" s="47">
        <f aca="true" t="shared" si="4" ref="W10:W18">V10/U10*100</f>
        <v>64.15795019254931</v>
      </c>
      <c r="X10" s="51"/>
      <c r="Y10" s="51"/>
      <c r="Z10" s="54"/>
    </row>
    <row r="11" spans="1:26" ht="39.75" customHeight="1">
      <c r="A11" s="19"/>
      <c r="B11" s="55" t="s">
        <v>17</v>
      </c>
      <c r="C11" s="56">
        <v>1306240</v>
      </c>
      <c r="D11" s="57">
        <v>1295976.06</v>
      </c>
      <c r="E11" s="58">
        <f t="shared" si="0"/>
        <v>99.2142378123469</v>
      </c>
      <c r="F11" s="59">
        <v>1306240</v>
      </c>
      <c r="G11" s="59">
        <v>578785.41</v>
      </c>
      <c r="H11" s="60">
        <f t="shared" si="1"/>
        <v>44.30927011881431</v>
      </c>
      <c r="I11" s="61">
        <v>281688</v>
      </c>
      <c r="J11" s="61">
        <v>187691.6</v>
      </c>
      <c r="K11" s="60">
        <f t="shared" si="2"/>
        <v>66.6310243957854</v>
      </c>
      <c r="L11" s="62"/>
      <c r="M11" s="62"/>
      <c r="N11" s="60"/>
      <c r="O11" s="62">
        <v>411995</v>
      </c>
      <c r="P11" s="62">
        <v>281657.13</v>
      </c>
      <c r="Q11" s="60">
        <f t="shared" si="3"/>
        <v>68.36421073071276</v>
      </c>
      <c r="R11" s="63"/>
      <c r="S11" s="63"/>
      <c r="T11" s="60"/>
      <c r="U11" s="62">
        <v>451482</v>
      </c>
      <c r="V11" s="62">
        <v>4365.29</v>
      </c>
      <c r="W11" s="60">
        <f t="shared" si="4"/>
        <v>0.9668801856995406</v>
      </c>
      <c r="X11" s="62">
        <v>161075</v>
      </c>
      <c r="Y11" s="62">
        <v>105071.39</v>
      </c>
      <c r="Z11" s="64">
        <f>Y11/X11*100</f>
        <v>65.231345646438</v>
      </c>
    </row>
    <row r="12" spans="1:26" ht="25.5">
      <c r="A12" s="19"/>
      <c r="B12" s="65" t="s">
        <v>18</v>
      </c>
      <c r="C12" s="56">
        <v>1144778</v>
      </c>
      <c r="D12" s="57">
        <v>1268331.33</v>
      </c>
      <c r="E12" s="66">
        <f t="shared" si="0"/>
        <v>110.79277641603875</v>
      </c>
      <c r="F12" s="59">
        <v>890393</v>
      </c>
      <c r="G12" s="59">
        <v>571729.1</v>
      </c>
      <c r="H12" s="67">
        <f t="shared" si="1"/>
        <v>64.21087093002753</v>
      </c>
      <c r="I12" s="61">
        <v>300880</v>
      </c>
      <c r="J12" s="61">
        <v>209147.35</v>
      </c>
      <c r="K12" s="67">
        <f t="shared" si="2"/>
        <v>69.51188181334751</v>
      </c>
      <c r="L12" s="68"/>
      <c r="M12" s="68"/>
      <c r="N12" s="67"/>
      <c r="O12" s="69">
        <v>340139</v>
      </c>
      <c r="P12" s="69">
        <v>233038.27</v>
      </c>
      <c r="Q12" s="67">
        <f t="shared" si="3"/>
        <v>68.5126580603812</v>
      </c>
      <c r="R12" s="70"/>
      <c r="S12" s="70"/>
      <c r="T12" s="67"/>
      <c r="U12" s="69">
        <v>38441</v>
      </c>
      <c r="V12" s="69">
        <v>35812.59</v>
      </c>
      <c r="W12" s="67">
        <f t="shared" si="4"/>
        <v>93.16248276579692</v>
      </c>
      <c r="X12" s="69">
        <v>167033</v>
      </c>
      <c r="Y12" s="69">
        <v>87730.89</v>
      </c>
      <c r="Z12" s="71">
        <f>Y12/X12*100</f>
        <v>52.523088252022056</v>
      </c>
    </row>
    <row r="13" spans="1:26" ht="25.5">
      <c r="A13" s="19"/>
      <c r="B13" s="65" t="s">
        <v>19</v>
      </c>
      <c r="C13" s="56">
        <v>2181590</v>
      </c>
      <c r="D13" s="57">
        <v>2566998.61</v>
      </c>
      <c r="E13" s="66">
        <f t="shared" si="0"/>
        <v>117.66640890359783</v>
      </c>
      <c r="F13" s="59">
        <v>2488854</v>
      </c>
      <c r="G13" s="59">
        <v>2254053.48</v>
      </c>
      <c r="H13" s="67">
        <f t="shared" si="1"/>
        <v>90.56591829010459</v>
      </c>
      <c r="I13" s="61">
        <v>610321</v>
      </c>
      <c r="J13" s="61">
        <v>571807.83</v>
      </c>
      <c r="K13" s="67">
        <f t="shared" si="2"/>
        <v>93.68968624707325</v>
      </c>
      <c r="L13" s="72"/>
      <c r="M13" s="72"/>
      <c r="N13" s="67"/>
      <c r="O13" s="69">
        <v>787795</v>
      </c>
      <c r="P13" s="69">
        <v>624633.05</v>
      </c>
      <c r="Q13" s="67">
        <f t="shared" si="3"/>
        <v>79.2887807107179</v>
      </c>
      <c r="R13" s="70"/>
      <c r="S13" s="70"/>
      <c r="T13" s="67"/>
      <c r="U13" s="69">
        <v>1030273</v>
      </c>
      <c r="V13" s="69">
        <v>1005347.6</v>
      </c>
      <c r="W13" s="67">
        <f t="shared" si="4"/>
        <v>97.58069948450556</v>
      </c>
      <c r="X13" s="69"/>
      <c r="Y13" s="69"/>
      <c r="Z13" s="71"/>
    </row>
    <row r="14" spans="1:26" ht="25.5">
      <c r="A14" s="19"/>
      <c r="B14" s="65" t="s">
        <v>20</v>
      </c>
      <c r="C14" s="56">
        <v>1865936</v>
      </c>
      <c r="D14" s="57">
        <v>1889787.64</v>
      </c>
      <c r="E14" s="66">
        <f t="shared" si="0"/>
        <v>101.27826677871053</v>
      </c>
      <c r="F14" s="59">
        <v>1865936</v>
      </c>
      <c r="G14" s="59">
        <v>921599.65</v>
      </c>
      <c r="H14" s="67">
        <f t="shared" si="1"/>
        <v>49.39074276931256</v>
      </c>
      <c r="I14" s="61">
        <v>348725</v>
      </c>
      <c r="J14" s="61">
        <v>194427.14</v>
      </c>
      <c r="K14" s="67">
        <f t="shared" si="2"/>
        <v>55.75371424474873</v>
      </c>
      <c r="L14" s="69">
        <v>124678</v>
      </c>
      <c r="M14" s="69">
        <v>55577.03</v>
      </c>
      <c r="N14" s="67">
        <f>M14/L14*100</f>
        <v>44.576452942780605</v>
      </c>
      <c r="O14" s="69">
        <v>872553</v>
      </c>
      <c r="P14" s="69">
        <v>454834.69</v>
      </c>
      <c r="Q14" s="67">
        <f t="shared" si="3"/>
        <v>52.12688398297869</v>
      </c>
      <c r="R14" s="70"/>
      <c r="S14" s="70"/>
      <c r="T14" s="67"/>
      <c r="U14" s="69">
        <v>277302</v>
      </c>
      <c r="V14" s="69">
        <v>88437.07</v>
      </c>
      <c r="W14" s="67">
        <f t="shared" si="4"/>
        <v>31.891969765814892</v>
      </c>
      <c r="X14" s="69">
        <v>237800</v>
      </c>
      <c r="Y14" s="69">
        <v>128323.72</v>
      </c>
      <c r="Z14" s="71">
        <f>Y14/X14*100</f>
        <v>53.9628763666947</v>
      </c>
    </row>
    <row r="15" spans="1:26" ht="25.5">
      <c r="A15" s="19"/>
      <c r="B15" s="65" t="s">
        <v>21</v>
      </c>
      <c r="C15" s="56">
        <v>307336</v>
      </c>
      <c r="D15" s="57">
        <v>273769.22</v>
      </c>
      <c r="E15" s="66">
        <f t="shared" si="0"/>
        <v>89.07814899653799</v>
      </c>
      <c r="F15" s="59">
        <v>315944</v>
      </c>
      <c r="G15" s="59">
        <v>209681.37</v>
      </c>
      <c r="H15" s="67">
        <f t="shared" si="1"/>
        <v>66.36662509811865</v>
      </c>
      <c r="I15" s="61">
        <v>88888</v>
      </c>
      <c r="J15" s="61">
        <v>71343.53</v>
      </c>
      <c r="K15" s="67">
        <f t="shared" si="2"/>
        <v>80.26227387273872</v>
      </c>
      <c r="L15" s="73"/>
      <c r="M15" s="74"/>
      <c r="N15" s="75"/>
      <c r="O15" s="69">
        <v>146858</v>
      </c>
      <c r="P15" s="69">
        <v>83585.64</v>
      </c>
      <c r="Q15" s="67">
        <f t="shared" si="3"/>
        <v>56.91595963447684</v>
      </c>
      <c r="R15" s="70"/>
      <c r="S15" s="70"/>
      <c r="T15" s="67"/>
      <c r="U15" s="69">
        <v>9000</v>
      </c>
      <c r="V15" s="69">
        <v>6886.59</v>
      </c>
      <c r="W15" s="67">
        <f t="shared" si="4"/>
        <v>76.51766666666667</v>
      </c>
      <c r="X15" s="69">
        <v>70259</v>
      </c>
      <c r="Y15" s="69">
        <v>47865.61</v>
      </c>
      <c r="Z15" s="71">
        <f>Y15/X15*100</f>
        <v>68.12737158228839</v>
      </c>
    </row>
    <row r="16" spans="1:26" ht="25.5">
      <c r="A16" s="19"/>
      <c r="B16" s="65" t="s">
        <v>22</v>
      </c>
      <c r="C16" s="56">
        <v>408362</v>
      </c>
      <c r="D16" s="57">
        <v>450637.88</v>
      </c>
      <c r="E16" s="66">
        <f t="shared" si="0"/>
        <v>110.35254994343255</v>
      </c>
      <c r="F16" s="59">
        <v>408362</v>
      </c>
      <c r="G16" s="59">
        <v>213933.05</v>
      </c>
      <c r="H16" s="67">
        <f t="shared" si="1"/>
        <v>52.388089489227696</v>
      </c>
      <c r="I16" s="61">
        <v>210579</v>
      </c>
      <c r="J16" s="61">
        <v>142580.68</v>
      </c>
      <c r="K16" s="67">
        <f t="shared" si="2"/>
        <v>67.708878853067</v>
      </c>
      <c r="L16" s="73"/>
      <c r="M16" s="74"/>
      <c r="N16" s="76"/>
      <c r="O16" s="77"/>
      <c r="P16" s="77"/>
      <c r="Q16" s="67"/>
      <c r="R16" s="70"/>
      <c r="S16" s="70"/>
      <c r="T16" s="67"/>
      <c r="U16" s="69">
        <v>131919</v>
      </c>
      <c r="V16" s="69">
        <v>28038.13</v>
      </c>
      <c r="W16" s="67">
        <f t="shared" si="4"/>
        <v>21.25404983361002</v>
      </c>
      <c r="X16" s="69">
        <v>59364</v>
      </c>
      <c r="Y16" s="69">
        <v>37314.24</v>
      </c>
      <c r="Z16" s="71">
        <f>Y16/X16*100</f>
        <v>62.85668081665655</v>
      </c>
    </row>
    <row r="17" spans="1:26" ht="26.25" thickBot="1">
      <c r="A17" s="78"/>
      <c r="B17" s="79" t="s">
        <v>23</v>
      </c>
      <c r="C17" s="56">
        <v>4953888</v>
      </c>
      <c r="D17" s="57">
        <v>5283229.43</v>
      </c>
      <c r="E17" s="80">
        <f t="shared" si="0"/>
        <v>106.64814041011827</v>
      </c>
      <c r="F17" s="59">
        <v>5798695</v>
      </c>
      <c r="G17" s="59">
        <v>1612443.85</v>
      </c>
      <c r="H17" s="81">
        <f t="shared" si="1"/>
        <v>27.80701261232053</v>
      </c>
      <c r="I17" s="82">
        <v>952345</v>
      </c>
      <c r="J17" s="82">
        <v>244070.13</v>
      </c>
      <c r="K17" s="81">
        <f t="shared" si="2"/>
        <v>25.628331119499766</v>
      </c>
      <c r="L17" s="83"/>
      <c r="M17" s="84"/>
      <c r="N17" s="85"/>
      <c r="O17" s="86">
        <v>1870091</v>
      </c>
      <c r="P17" s="86">
        <v>852084.78</v>
      </c>
      <c r="Q17" s="81">
        <f>P17/O17*100</f>
        <v>45.563813739545296</v>
      </c>
      <c r="R17" s="87"/>
      <c r="S17" s="87"/>
      <c r="T17" s="81"/>
      <c r="U17" s="86">
        <v>2047522</v>
      </c>
      <c r="V17" s="86">
        <v>280731.84</v>
      </c>
      <c r="W17" s="81">
        <f t="shared" si="4"/>
        <v>13.710809456504009</v>
      </c>
      <c r="X17" s="86">
        <v>585808</v>
      </c>
      <c r="Y17" s="86">
        <v>191981.1</v>
      </c>
      <c r="Z17" s="88">
        <f>Y17/X17*100</f>
        <v>32.7720174528173</v>
      </c>
    </row>
    <row r="18" spans="1:26" ht="26.25" thickBot="1">
      <c r="A18" s="89"/>
      <c r="B18" s="90" t="s">
        <v>24</v>
      </c>
      <c r="C18" s="91">
        <f>SUM(C11:C17)</f>
        <v>12168130</v>
      </c>
      <c r="D18" s="92">
        <f>SUM(D11:D17)</f>
        <v>13028730.169999998</v>
      </c>
      <c r="E18" s="93">
        <f t="shared" si="0"/>
        <v>107.07257540805364</v>
      </c>
      <c r="F18" s="94">
        <f>SUM(F11:F17)</f>
        <v>13074424</v>
      </c>
      <c r="G18" s="94">
        <f>SUM(G11:G17)</f>
        <v>6362225.91</v>
      </c>
      <c r="H18" s="95">
        <f t="shared" si="1"/>
        <v>48.6616153032822</v>
      </c>
      <c r="I18" s="94">
        <f>SUM(I11:I17)</f>
        <v>2793426</v>
      </c>
      <c r="J18" s="94">
        <f>SUM(J11:J17)</f>
        <v>1621068.2599999998</v>
      </c>
      <c r="K18" s="95">
        <f t="shared" si="2"/>
        <v>58.03154477691551</v>
      </c>
      <c r="L18" s="96">
        <f>SUM(L11:L17)</f>
        <v>124678</v>
      </c>
      <c r="M18" s="94">
        <f>SUM(M11:M17)</f>
        <v>55577.03</v>
      </c>
      <c r="N18" s="95">
        <f>M18/L18*100</f>
        <v>44.576452942780605</v>
      </c>
      <c r="O18" s="94">
        <f>SUM(O11:O17)</f>
        <v>4429431</v>
      </c>
      <c r="P18" s="94">
        <f>SUM(P11:P17)</f>
        <v>2529833.56</v>
      </c>
      <c r="Q18" s="95">
        <f>P18/O18*100</f>
        <v>57.114188255782736</v>
      </c>
      <c r="R18" s="97">
        <f>SUM(R11:R17)</f>
        <v>0</v>
      </c>
      <c r="S18" s="97">
        <f>SUM(S11:S17)</f>
        <v>0</v>
      </c>
      <c r="T18" s="95"/>
      <c r="U18" s="94">
        <f>SUM(U11:U17)</f>
        <v>3985939</v>
      </c>
      <c r="V18" s="94">
        <f>SUM(V11:V17)</f>
        <v>1449619.11</v>
      </c>
      <c r="W18" s="95">
        <f t="shared" si="4"/>
        <v>36.3683214921252</v>
      </c>
      <c r="X18" s="94">
        <f>SUM(X11:X17)</f>
        <v>1281339</v>
      </c>
      <c r="Y18" s="94">
        <f>SUM(Y11:Y17)</f>
        <v>598286.95</v>
      </c>
      <c r="Z18" s="54">
        <f>Y18/X18*100</f>
        <v>46.69232342104626</v>
      </c>
    </row>
    <row r="19" spans="1:26" ht="25.5">
      <c r="A19" s="19"/>
      <c r="B19" s="55" t="s">
        <v>25</v>
      </c>
      <c r="C19" s="98">
        <v>88905</v>
      </c>
      <c r="D19" s="99">
        <v>86050.36</v>
      </c>
      <c r="E19" s="100">
        <f t="shared" si="0"/>
        <v>96.78911197345481</v>
      </c>
      <c r="F19" s="101">
        <v>110715</v>
      </c>
      <c r="G19" s="101">
        <v>67801.23</v>
      </c>
      <c r="H19" s="60">
        <f t="shared" si="1"/>
        <v>61.23942555209321</v>
      </c>
      <c r="I19" s="102">
        <v>110615</v>
      </c>
      <c r="J19" s="102">
        <v>67801.23</v>
      </c>
      <c r="K19" s="60">
        <f t="shared" si="2"/>
        <v>61.294788229444464</v>
      </c>
      <c r="L19" s="103"/>
      <c r="M19" s="104"/>
      <c r="N19" s="105"/>
      <c r="O19" s="106"/>
      <c r="P19" s="106"/>
      <c r="Q19" s="60"/>
      <c r="R19" s="107"/>
      <c r="S19" s="107"/>
      <c r="T19" s="60"/>
      <c r="U19" s="62">
        <v>100</v>
      </c>
      <c r="V19" s="62">
        <v>0</v>
      </c>
      <c r="W19" s="60"/>
      <c r="X19" s="108"/>
      <c r="Y19" s="108"/>
      <c r="Z19" s="64"/>
    </row>
    <row r="20" spans="1:26" ht="25.5">
      <c r="A20" s="19"/>
      <c r="B20" s="65" t="s">
        <v>26</v>
      </c>
      <c r="C20" s="98">
        <v>495224</v>
      </c>
      <c r="D20" s="99">
        <v>522337.88</v>
      </c>
      <c r="E20" s="109">
        <f t="shared" si="0"/>
        <v>105.47507390594963</v>
      </c>
      <c r="F20" s="101">
        <v>498224</v>
      </c>
      <c r="G20" s="101">
        <v>286596.54</v>
      </c>
      <c r="H20" s="67">
        <f t="shared" si="1"/>
        <v>57.523631940653196</v>
      </c>
      <c r="I20" s="102">
        <v>139138</v>
      </c>
      <c r="J20" s="102">
        <v>76319.5</v>
      </c>
      <c r="K20" s="67">
        <f t="shared" si="2"/>
        <v>54.851658066092654</v>
      </c>
      <c r="L20" s="110"/>
      <c r="M20" s="74"/>
      <c r="N20" s="76"/>
      <c r="O20" s="69">
        <v>221881</v>
      </c>
      <c r="P20" s="69">
        <v>134266.21</v>
      </c>
      <c r="Q20" s="67">
        <f>P20/O20*100</f>
        <v>60.51271176892118</v>
      </c>
      <c r="R20" s="70"/>
      <c r="S20" s="70"/>
      <c r="T20" s="67"/>
      <c r="U20" s="69">
        <v>7500</v>
      </c>
      <c r="V20" s="69">
        <v>3000</v>
      </c>
      <c r="W20" s="67">
        <f aca="true" t="shared" si="5" ref="W20:W27">V20/U20*100</f>
        <v>40</v>
      </c>
      <c r="X20" s="69">
        <v>126705</v>
      </c>
      <c r="Y20" s="69">
        <v>73010.83</v>
      </c>
      <c r="Z20" s="71">
        <f aca="true" t="shared" si="6" ref="Z20:Z29">Y20/X20*100</f>
        <v>57.622690501558736</v>
      </c>
    </row>
    <row r="21" spans="1:26" ht="25.5">
      <c r="A21" s="19"/>
      <c r="B21" s="65" t="s">
        <v>27</v>
      </c>
      <c r="C21" s="98">
        <v>187453</v>
      </c>
      <c r="D21" s="99">
        <v>179181.13</v>
      </c>
      <c r="E21" s="109">
        <f t="shared" si="0"/>
        <v>95.58722986561965</v>
      </c>
      <c r="F21" s="101">
        <v>212513</v>
      </c>
      <c r="G21" s="101">
        <v>126453.36</v>
      </c>
      <c r="H21" s="67">
        <f t="shared" si="1"/>
        <v>59.503823295516035</v>
      </c>
      <c r="I21" s="102">
        <v>97230</v>
      </c>
      <c r="J21" s="102">
        <v>66866.53</v>
      </c>
      <c r="K21" s="67">
        <f t="shared" si="2"/>
        <v>68.77150056566903</v>
      </c>
      <c r="L21" s="110"/>
      <c r="M21" s="74"/>
      <c r="N21" s="76"/>
      <c r="O21" s="77"/>
      <c r="P21" s="77"/>
      <c r="Q21" s="67"/>
      <c r="R21" s="70"/>
      <c r="S21" s="70"/>
      <c r="T21" s="67"/>
      <c r="U21" s="69">
        <v>3300</v>
      </c>
      <c r="V21" s="69">
        <v>2300</v>
      </c>
      <c r="W21" s="67">
        <f t="shared" si="5"/>
        <v>69.6969696969697</v>
      </c>
      <c r="X21" s="69">
        <v>111983</v>
      </c>
      <c r="Y21" s="69">
        <v>57286.83</v>
      </c>
      <c r="Z21" s="71">
        <f t="shared" si="6"/>
        <v>51.15672021646142</v>
      </c>
    </row>
    <row r="22" spans="1:26" ht="25.5">
      <c r="A22" s="19"/>
      <c r="B22" s="65" t="s">
        <v>28</v>
      </c>
      <c r="C22" s="98">
        <v>293572</v>
      </c>
      <c r="D22" s="99">
        <v>277549.48</v>
      </c>
      <c r="E22" s="109">
        <f t="shared" si="0"/>
        <v>94.54221792269017</v>
      </c>
      <c r="F22" s="101">
        <v>293572</v>
      </c>
      <c r="G22" s="101">
        <v>151732.42</v>
      </c>
      <c r="H22" s="67">
        <f t="shared" si="1"/>
        <v>51.68490864251359</v>
      </c>
      <c r="I22" s="102">
        <v>186204</v>
      </c>
      <c r="J22" s="102">
        <v>100035.8</v>
      </c>
      <c r="K22" s="67">
        <f t="shared" si="2"/>
        <v>53.72376533264591</v>
      </c>
      <c r="L22" s="110"/>
      <c r="M22" s="74"/>
      <c r="N22" s="76"/>
      <c r="O22" s="69"/>
      <c r="P22" s="69"/>
      <c r="Q22" s="67"/>
      <c r="R22" s="70"/>
      <c r="S22" s="70"/>
      <c r="T22" s="67"/>
      <c r="U22" s="69">
        <v>42388</v>
      </c>
      <c r="V22" s="69">
        <v>15976.6</v>
      </c>
      <c r="W22" s="67">
        <f t="shared" si="5"/>
        <v>37.69132773426441</v>
      </c>
      <c r="X22" s="69">
        <v>59980</v>
      </c>
      <c r="Y22" s="69">
        <v>35720.02</v>
      </c>
      <c r="Z22" s="71">
        <f t="shared" si="6"/>
        <v>59.55321773924641</v>
      </c>
    </row>
    <row r="23" spans="1:26" ht="27.75" customHeight="1">
      <c r="A23" s="19"/>
      <c r="B23" s="65" t="s">
        <v>29</v>
      </c>
      <c r="C23" s="98">
        <v>355545</v>
      </c>
      <c r="D23" s="99">
        <v>331832.62</v>
      </c>
      <c r="E23" s="109">
        <f t="shared" si="0"/>
        <v>93.33069513001168</v>
      </c>
      <c r="F23" s="101">
        <v>357545</v>
      </c>
      <c r="G23" s="101">
        <v>221667.87</v>
      </c>
      <c r="H23" s="67">
        <f t="shared" si="1"/>
        <v>61.9971947587017</v>
      </c>
      <c r="I23" s="102">
        <v>219741</v>
      </c>
      <c r="J23" s="102">
        <v>141417.15</v>
      </c>
      <c r="K23" s="67">
        <f t="shared" si="2"/>
        <v>64.35628762952749</v>
      </c>
      <c r="L23" s="110"/>
      <c r="M23" s="74"/>
      <c r="N23" s="76"/>
      <c r="O23" s="69"/>
      <c r="P23" s="69"/>
      <c r="Q23" s="67"/>
      <c r="R23" s="70"/>
      <c r="S23" s="70"/>
      <c r="T23" s="67"/>
      <c r="U23" s="69">
        <v>65705</v>
      </c>
      <c r="V23" s="69">
        <v>40057.66</v>
      </c>
      <c r="W23" s="67">
        <f t="shared" si="5"/>
        <v>60.965923445704284</v>
      </c>
      <c r="X23" s="69">
        <v>70099</v>
      </c>
      <c r="Y23" s="69">
        <v>40193.06</v>
      </c>
      <c r="Z23" s="71">
        <f t="shared" si="6"/>
        <v>57.33756544315896</v>
      </c>
    </row>
    <row r="24" spans="1:30" ht="25.5">
      <c r="A24" s="19"/>
      <c r="B24" s="65" t="s">
        <v>30</v>
      </c>
      <c r="C24" s="98">
        <v>183939</v>
      </c>
      <c r="D24" s="99">
        <v>132824.55</v>
      </c>
      <c r="E24" s="109">
        <f t="shared" si="0"/>
        <v>72.21119501573891</v>
      </c>
      <c r="F24" s="101">
        <v>287052</v>
      </c>
      <c r="G24" s="101">
        <v>188315.88</v>
      </c>
      <c r="H24" s="67">
        <f t="shared" si="1"/>
        <v>65.60340286777308</v>
      </c>
      <c r="I24" s="102">
        <v>187780</v>
      </c>
      <c r="J24" s="102">
        <v>126955</v>
      </c>
      <c r="K24" s="67">
        <f t="shared" si="2"/>
        <v>67.60837149856215</v>
      </c>
      <c r="L24" s="110"/>
      <c r="M24" s="74"/>
      <c r="N24" s="76"/>
      <c r="O24" s="77"/>
      <c r="P24" s="77"/>
      <c r="Q24" s="67"/>
      <c r="R24" s="70"/>
      <c r="S24" s="70"/>
      <c r="T24" s="67"/>
      <c r="U24" s="69">
        <v>10300</v>
      </c>
      <c r="V24" s="69">
        <v>9527.92</v>
      </c>
      <c r="W24" s="67">
        <f t="shared" si="5"/>
        <v>92.50407766990291</v>
      </c>
      <c r="X24" s="69">
        <v>79215</v>
      </c>
      <c r="Y24" s="69">
        <v>46332.96</v>
      </c>
      <c r="Z24" s="71">
        <f t="shared" si="6"/>
        <v>58.490134444234045</v>
      </c>
      <c r="AD24" s="111"/>
    </row>
    <row r="25" spans="1:26" ht="26.25" thickBot="1">
      <c r="A25" s="78"/>
      <c r="B25" s="79" t="s">
        <v>31</v>
      </c>
      <c r="C25" s="98">
        <v>2406265</v>
      </c>
      <c r="D25" s="99">
        <v>2485481.64</v>
      </c>
      <c r="E25" s="112">
        <f t="shared" si="0"/>
        <v>103.2920995817169</v>
      </c>
      <c r="F25" s="101">
        <v>3296556</v>
      </c>
      <c r="G25" s="101">
        <v>1119272.46</v>
      </c>
      <c r="H25" s="81">
        <f t="shared" si="1"/>
        <v>33.95278163028324</v>
      </c>
      <c r="I25" s="102">
        <v>682175</v>
      </c>
      <c r="J25" s="102">
        <v>263078.28</v>
      </c>
      <c r="K25" s="81">
        <f t="shared" si="2"/>
        <v>38.56463224245979</v>
      </c>
      <c r="L25" s="113"/>
      <c r="M25" s="84"/>
      <c r="N25" s="85"/>
      <c r="O25" s="86">
        <v>1010619</v>
      </c>
      <c r="P25" s="86">
        <v>414023</v>
      </c>
      <c r="Q25" s="81">
        <f>P25/O25*100</f>
        <v>40.96726857500205</v>
      </c>
      <c r="R25" s="87"/>
      <c r="S25" s="87"/>
      <c r="T25" s="81"/>
      <c r="U25" s="86">
        <v>1541650</v>
      </c>
      <c r="V25" s="86">
        <v>419702.88</v>
      </c>
      <c r="W25" s="81">
        <f t="shared" si="5"/>
        <v>27.224264910972014</v>
      </c>
      <c r="X25" s="86">
        <v>47112</v>
      </c>
      <c r="Y25" s="86">
        <v>22468.3</v>
      </c>
      <c r="Z25" s="88">
        <f t="shared" si="6"/>
        <v>47.691246391577515</v>
      </c>
    </row>
    <row r="26" spans="1:26" ht="37.5" customHeight="1" thickBot="1">
      <c r="A26" s="19"/>
      <c r="B26" s="90" t="s">
        <v>32</v>
      </c>
      <c r="C26" s="91">
        <f>SUM(C19:C25)</f>
        <v>4010903</v>
      </c>
      <c r="D26" s="114">
        <f>SUM(D19:D25)</f>
        <v>4015257.66</v>
      </c>
      <c r="E26" s="115">
        <f t="shared" si="0"/>
        <v>100.10857056378578</v>
      </c>
      <c r="F26" s="116">
        <f>SUM(F19:F25)</f>
        <v>5056177</v>
      </c>
      <c r="G26" s="94">
        <f>SUM(G19:G25)</f>
        <v>2161839.76</v>
      </c>
      <c r="H26" s="95">
        <f t="shared" si="1"/>
        <v>42.756409832962724</v>
      </c>
      <c r="I26" s="94">
        <f>SUM(I19:I25)</f>
        <v>1622883</v>
      </c>
      <c r="J26" s="94">
        <f>SUM(J19:J25)</f>
        <v>842473.49</v>
      </c>
      <c r="K26" s="95">
        <f t="shared" si="2"/>
        <v>51.91215201588777</v>
      </c>
      <c r="L26" s="97">
        <f>SUM(L19:L25)</f>
        <v>0</v>
      </c>
      <c r="M26" s="97">
        <f>SUM(M19:M25)</f>
        <v>0</v>
      </c>
      <c r="N26" s="96">
        <f>SUM(N19:N25)</f>
        <v>0</v>
      </c>
      <c r="O26" s="94">
        <f>SUM(O19:O25)</f>
        <v>1232500</v>
      </c>
      <c r="P26" s="94">
        <f>SUM(P19:P25)</f>
        <v>548289.21</v>
      </c>
      <c r="Q26" s="95">
        <f>P26/O26*100</f>
        <v>44.485939959432045</v>
      </c>
      <c r="R26" s="97"/>
      <c r="S26" s="97"/>
      <c r="T26" s="95"/>
      <c r="U26" s="94">
        <f>SUM(U19:U25)</f>
        <v>1670943</v>
      </c>
      <c r="V26" s="94">
        <f>SUM(V19:V25)</f>
        <v>490565.06</v>
      </c>
      <c r="W26" s="95">
        <f t="shared" si="5"/>
        <v>29.358575367322526</v>
      </c>
      <c r="X26" s="94">
        <f>SUM(X19:X25)</f>
        <v>495094</v>
      </c>
      <c r="Y26" s="94">
        <f>SUM(Y19:Y25)</f>
        <v>275012</v>
      </c>
      <c r="Z26" s="54">
        <f t="shared" si="6"/>
        <v>55.54743139686605</v>
      </c>
    </row>
    <row r="27" spans="1:26" ht="22.5" customHeight="1" thickBot="1">
      <c r="A27" s="19"/>
      <c r="B27" s="117" t="s">
        <v>33</v>
      </c>
      <c r="C27" s="91">
        <f>C10+C18+C26</f>
        <v>22331802</v>
      </c>
      <c r="D27" s="114">
        <f>D10+D18+D26</f>
        <v>25259626.349999998</v>
      </c>
      <c r="E27" s="93">
        <f t="shared" si="0"/>
        <v>113.11056022259196</v>
      </c>
      <c r="F27" s="116">
        <f>F10+F18+F26</f>
        <v>24476394</v>
      </c>
      <c r="G27" s="94">
        <f>G10+G18+G26</f>
        <v>11783550.549999999</v>
      </c>
      <c r="H27" s="118">
        <f t="shared" si="1"/>
        <v>48.14251049398861</v>
      </c>
      <c r="I27" s="94">
        <f>I10+I18+I26</f>
        <v>5347105</v>
      </c>
      <c r="J27" s="94">
        <f>J10+J18+J26</f>
        <v>2947463.59</v>
      </c>
      <c r="K27" s="118">
        <f t="shared" si="2"/>
        <v>55.122605409843274</v>
      </c>
      <c r="L27" s="94">
        <f>L10+L18+L26</f>
        <v>124678</v>
      </c>
      <c r="M27" s="94">
        <f>M10+M18+M26</f>
        <v>55577.03</v>
      </c>
      <c r="N27" s="119">
        <f>N10+N18+N26</f>
        <v>44.576452942780605</v>
      </c>
      <c r="O27" s="94">
        <f>O10+O18+O26</f>
        <v>8839988</v>
      </c>
      <c r="P27" s="94">
        <f>P10+P18+P26</f>
        <v>4463379.12</v>
      </c>
      <c r="Q27" s="118">
        <f>P27/O27*100</f>
        <v>50.49078256667316</v>
      </c>
      <c r="R27" s="94"/>
      <c r="S27" s="94"/>
      <c r="T27" s="120"/>
      <c r="U27" s="94">
        <f>U10+U18+U26</f>
        <v>7614822</v>
      </c>
      <c r="V27" s="94">
        <f>V10+V18+V26</f>
        <v>3196358.3400000003</v>
      </c>
      <c r="W27" s="118">
        <f t="shared" si="5"/>
        <v>41.97548334025405</v>
      </c>
      <c r="X27" s="94">
        <f>X10+X18+X26</f>
        <v>1776433</v>
      </c>
      <c r="Y27" s="94">
        <f>Y10+Y18+Y26</f>
        <v>873298.95</v>
      </c>
      <c r="Z27" s="121">
        <f t="shared" si="6"/>
        <v>49.16025259607314</v>
      </c>
    </row>
    <row r="28" spans="1:26" ht="28.5" customHeight="1" thickBot="1">
      <c r="A28" s="122"/>
      <c r="B28" s="123" t="s">
        <v>34</v>
      </c>
      <c r="C28" s="124">
        <v>95382795</v>
      </c>
      <c r="D28" s="125">
        <v>87590249.41</v>
      </c>
      <c r="E28" s="126">
        <f t="shared" si="0"/>
        <v>91.83023983518201</v>
      </c>
      <c r="F28" s="127">
        <v>104848985</v>
      </c>
      <c r="G28" s="128">
        <v>73834588.47</v>
      </c>
      <c r="H28" s="118">
        <f t="shared" si="1"/>
        <v>70.4199363207951</v>
      </c>
      <c r="I28" s="129">
        <v>525995</v>
      </c>
      <c r="J28" s="129">
        <v>313446.18</v>
      </c>
      <c r="K28" s="118">
        <f t="shared" si="2"/>
        <v>59.59109497238567</v>
      </c>
      <c r="L28" s="130"/>
      <c r="M28" s="131"/>
      <c r="N28" s="132"/>
      <c r="O28" s="130">
        <v>24521409</v>
      </c>
      <c r="P28" s="131">
        <v>14550921.280000001</v>
      </c>
      <c r="Q28" s="118">
        <f>P28/O28*100</f>
        <v>59.33966225187142</v>
      </c>
      <c r="R28" s="130">
        <v>13782019</v>
      </c>
      <c r="S28" s="131">
        <v>8576589.98</v>
      </c>
      <c r="T28" s="118">
        <f>S28/R28*100</f>
        <v>62.230287013825766</v>
      </c>
      <c r="U28" s="130"/>
      <c r="V28" s="131"/>
      <c r="W28" s="118"/>
      <c r="X28" s="130">
        <v>2901778</v>
      </c>
      <c r="Y28" s="131">
        <v>1616680.76</v>
      </c>
      <c r="Z28" s="121">
        <f t="shared" si="6"/>
        <v>55.71345430284467</v>
      </c>
    </row>
    <row r="29" spans="1:26" ht="24.75" customHeight="1" thickBot="1">
      <c r="A29" s="78"/>
      <c r="B29" s="133" t="s">
        <v>35</v>
      </c>
      <c r="C29" s="134">
        <f>C27+C28</f>
        <v>117714597</v>
      </c>
      <c r="D29" s="135">
        <f>D27+D28</f>
        <v>112849875.75999999</v>
      </c>
      <c r="E29" s="93">
        <f t="shared" si="0"/>
        <v>95.86735938959208</v>
      </c>
      <c r="F29" s="136">
        <f>F27+F28</f>
        <v>129325379</v>
      </c>
      <c r="G29" s="137">
        <f>G27+G28</f>
        <v>85618139.02</v>
      </c>
      <c r="H29" s="95">
        <f t="shared" si="1"/>
        <v>66.20366372172008</v>
      </c>
      <c r="I29" s="136">
        <f>I27+I28</f>
        <v>5873100</v>
      </c>
      <c r="J29" s="136">
        <f>J27+J28</f>
        <v>3260909.77</v>
      </c>
      <c r="K29" s="95">
        <f t="shared" si="2"/>
        <v>55.52280345984233</v>
      </c>
      <c r="L29" s="137">
        <f>L27+L28</f>
        <v>124678</v>
      </c>
      <c r="M29" s="137">
        <f>M27+M28</f>
        <v>55577.03</v>
      </c>
      <c r="N29" s="47">
        <f>N27+N28</f>
        <v>44.576452942780605</v>
      </c>
      <c r="O29" s="137">
        <f>O27+O28</f>
        <v>33361397</v>
      </c>
      <c r="P29" s="137">
        <f>P27+P28</f>
        <v>19014300.400000002</v>
      </c>
      <c r="Q29" s="95">
        <f>P29/O29*100</f>
        <v>56.994916609757084</v>
      </c>
      <c r="R29" s="137">
        <f>R27+R28</f>
        <v>13782019</v>
      </c>
      <c r="S29" s="137">
        <f>S27+S28</f>
        <v>8576589.98</v>
      </c>
      <c r="T29" s="95">
        <f>S29/R29*100</f>
        <v>62.230287013825766</v>
      </c>
      <c r="U29" s="137">
        <f>U27+U28</f>
        <v>7614822</v>
      </c>
      <c r="V29" s="137">
        <f>V27+V28</f>
        <v>3196358.3400000003</v>
      </c>
      <c r="W29" s="95">
        <f>V29/U29*100</f>
        <v>41.97548334025405</v>
      </c>
      <c r="X29" s="137">
        <f>X27+X28</f>
        <v>4678211</v>
      </c>
      <c r="Y29" s="137">
        <f>Y27+Y28</f>
        <v>2489979.71</v>
      </c>
      <c r="Z29" s="54">
        <f t="shared" si="6"/>
        <v>53.225040726038216</v>
      </c>
    </row>
    <row r="30" spans="3:25" ht="12.75">
      <c r="C30" s="4"/>
      <c r="D30" s="4"/>
      <c r="E30" s="4"/>
      <c r="F30" s="3"/>
      <c r="G30" s="3"/>
      <c r="H30" s="3"/>
      <c r="I30" s="138"/>
      <c r="J30" s="139"/>
      <c r="K30" s="138"/>
      <c r="L30" s="138"/>
      <c r="M30" s="138"/>
      <c r="N30" s="138"/>
      <c r="O30" s="138"/>
      <c r="P30" s="139"/>
      <c r="Q30" s="138"/>
      <c r="R30" s="138"/>
      <c r="S30" s="139"/>
      <c r="T30" s="138"/>
      <c r="U30" s="138"/>
      <c r="V30" s="138"/>
      <c r="W30" s="138"/>
      <c r="X30" s="138"/>
      <c r="Y30" s="139"/>
    </row>
    <row r="31" spans="6:8" ht="12.75">
      <c r="F31" s="140"/>
      <c r="G31" s="141"/>
      <c r="H31" s="140"/>
    </row>
    <row r="32" spans="6:8" ht="12.75">
      <c r="F32" s="140"/>
      <c r="G32" s="140"/>
      <c r="H32" s="140"/>
    </row>
    <row r="36" spans="6:7" ht="12.75">
      <c r="F36" s="142"/>
      <c r="G36" s="142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2016-03-14T13:49:36Z</dcterms:created>
  <dcterms:modified xsi:type="dcterms:W3CDTF">2016-03-14T14:01:50Z</dcterms:modified>
  <cp:category/>
  <cp:version/>
  <cp:contentType/>
  <cp:contentStatus/>
</cp:coreProperties>
</file>