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<sst xmlns="http://schemas.openxmlformats.org/spreadsheetml/2006/main" count="53" uniqueCount="33">
  <si>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15.10.2019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</si>
  <si>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</si>
  <si>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</si>
  <si>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</si>
  <si>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</si>
  <si>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</si>
  <si>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</si>
  <si>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</si>
  <si>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</si>
  <si>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</si>
  <si>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</si>
  <si>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січень-жовтень</t>
  </si>
  <si>
    <t>надійшло за січень-жовтень</t>
  </si>
  <si>
    <t>%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</si>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</sst>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35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94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172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 wrapText="1"/>
    </xf>
    <xf numFmtId="172" fontId="10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72" fontId="12" fillId="0" borderId="18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172" fontId="12" fillId="0" borderId="19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72" fontId="12" fillId="0" borderId="20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 wrapText="1"/>
    </xf>
    <xf numFmtId="172" fontId="12" fillId="0" borderId="1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172" fontId="10" fillId="0" borderId="23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172" fontId="12" fillId="0" borderId="25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74" fontId="6" fillId="0" borderId="18" xfId="347" applyNumberFormat="1" applyFont="1" applyFill="1" applyBorder="1" applyAlignment="1">
      <alignment horizontal="center" vertical="center" wrapText="1"/>
      <protection/>
    </xf>
    <xf numFmtId="1" fontId="12" fillId="0" borderId="25" xfId="0" applyNumberFormat="1" applyFont="1" applyFill="1" applyBorder="1" applyAlignment="1">
      <alignment horizontal="center" vertical="center" wrapText="1"/>
    </xf>
    <xf numFmtId="174" fontId="6" fillId="0" borderId="18" xfId="346" applyNumberFormat="1" applyFont="1" applyBorder="1" applyAlignment="1">
      <alignment vertical="center" wrapText="1"/>
      <protection/>
    </xf>
    <xf numFmtId="172" fontId="12" fillId="0" borderId="26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2" fontId="12" fillId="0" borderId="23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2" fontId="15" fillId="0" borderId="23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172" fontId="15" fillId="0" borderId="2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1" fontId="17" fillId="0" borderId="18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0" sqref="I10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43754</v>
      </c>
      <c r="C2" s="4"/>
      <c r="D2" s="4"/>
    </row>
    <row r="5" spans="2:26" ht="20.25">
      <c r="B5" s="75" t="s">
        <v>0</v>
      </c>
      <c r="C5" s="75"/>
      <c r="D5" s="75"/>
      <c r="E5" s="75"/>
      <c r="F5" s="75"/>
      <c r="G5" s="75"/>
      <c r="H5" s="75"/>
      <c r="I5" s="75"/>
      <c r="J5" s="75"/>
      <c r="K5" s="75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ht="13.5" thickBot="1"/>
    <row r="7" spans="1:26" ht="13.5" customHeight="1" thickBot="1">
      <c r="A7" s="5"/>
      <c r="B7" s="6"/>
      <c r="C7" s="87" t="s">
        <v>1</v>
      </c>
      <c r="D7" s="88"/>
      <c r="E7" s="89"/>
      <c r="F7" s="81" t="s">
        <v>2</v>
      </c>
      <c r="G7" s="82"/>
      <c r="H7" s="83"/>
      <c r="I7" s="72" t="s">
        <v>3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4"/>
    </row>
    <row r="8" spans="1:26" ht="27.75" customHeight="1" thickBot="1">
      <c r="A8" s="7"/>
      <c r="B8" s="92" t="s">
        <v>4</v>
      </c>
      <c r="C8" s="90"/>
      <c r="D8" s="90"/>
      <c r="E8" s="91"/>
      <c r="F8" s="84"/>
      <c r="G8" s="85"/>
      <c r="H8" s="86"/>
      <c r="I8" s="72" t="s">
        <v>5</v>
      </c>
      <c r="J8" s="73"/>
      <c r="K8" s="74"/>
      <c r="L8" s="72" t="s">
        <v>6</v>
      </c>
      <c r="M8" s="73"/>
      <c r="N8" s="74"/>
      <c r="O8" s="77" t="s">
        <v>7</v>
      </c>
      <c r="P8" s="78"/>
      <c r="Q8" s="78"/>
      <c r="R8" s="78" t="s">
        <v>8</v>
      </c>
      <c r="S8" s="78"/>
      <c r="T8" s="78"/>
      <c r="U8" s="80" t="s">
        <v>9</v>
      </c>
      <c r="V8" s="78"/>
      <c r="W8" s="78"/>
      <c r="X8" s="78" t="s">
        <v>10</v>
      </c>
      <c r="Y8" s="78"/>
      <c r="Z8" s="79"/>
    </row>
    <row r="9" spans="1:26" ht="87.75" customHeight="1">
      <c r="A9" s="7"/>
      <c r="B9" s="93"/>
      <c r="C9" s="9" t="s">
        <v>11</v>
      </c>
      <c r="D9" s="8" t="s">
        <v>12</v>
      </c>
      <c r="E9" s="8" t="s">
        <v>13</v>
      </c>
      <c r="F9" s="9" t="s">
        <v>11</v>
      </c>
      <c r="G9" s="8" t="s">
        <v>14</v>
      </c>
      <c r="H9" s="10" t="s">
        <v>13</v>
      </c>
      <c r="I9" s="9" t="s">
        <v>11</v>
      </c>
      <c r="J9" s="8" t="s">
        <v>14</v>
      </c>
      <c r="K9" s="11" t="s">
        <v>13</v>
      </c>
      <c r="L9" s="9" t="s">
        <v>11</v>
      </c>
      <c r="M9" s="8" t="s">
        <v>14</v>
      </c>
      <c r="N9" s="11" t="s">
        <v>13</v>
      </c>
      <c r="O9" s="9" t="s">
        <v>11</v>
      </c>
      <c r="P9" s="8" t="s">
        <v>14</v>
      </c>
      <c r="Q9" s="11" t="s">
        <v>13</v>
      </c>
      <c r="R9" s="9" t="s">
        <v>11</v>
      </c>
      <c r="S9" s="8" t="s">
        <v>14</v>
      </c>
      <c r="T9" s="11" t="s">
        <v>13</v>
      </c>
      <c r="U9" s="9" t="s">
        <v>11</v>
      </c>
      <c r="V9" s="8" t="s">
        <v>14</v>
      </c>
      <c r="W9" s="11" t="s">
        <v>13</v>
      </c>
      <c r="X9" s="9" t="s">
        <v>11</v>
      </c>
      <c r="Y9" s="8" t="s">
        <v>14</v>
      </c>
      <c r="Z9" s="12" t="s">
        <v>13</v>
      </c>
    </row>
    <row r="10" spans="1:26" ht="42.75" customHeight="1" thickBot="1">
      <c r="A10" s="13"/>
      <c r="B10" s="14" t="s">
        <v>15</v>
      </c>
      <c r="C10" s="64">
        <v>52381840</v>
      </c>
      <c r="D10" s="64">
        <v>50161023.36</v>
      </c>
      <c r="E10" s="15">
        <f aca="true" t="shared" si="0" ref="E10:E27">D10/C10*100</f>
        <v>95.76033098493676</v>
      </c>
      <c r="F10" s="16">
        <v>53872410</v>
      </c>
      <c r="G10" s="16">
        <v>45791154.8</v>
      </c>
      <c r="H10" s="15">
        <f aca="true" t="shared" si="1" ref="H10:H27">G10/F10*100</f>
        <v>84.99926919920604</v>
      </c>
      <c r="I10" s="16">
        <v>7627293</v>
      </c>
      <c r="J10" s="16">
        <v>5731905.240000001</v>
      </c>
      <c r="K10" s="15">
        <f aca="true" t="shared" si="2" ref="K10:K27">J10/I10*100</f>
        <v>75.1499285526333</v>
      </c>
      <c r="L10" s="16"/>
      <c r="M10" s="16"/>
      <c r="N10" s="16"/>
      <c r="O10" s="17">
        <v>20246467</v>
      </c>
      <c r="P10" s="17">
        <v>17549114.869999997</v>
      </c>
      <c r="Q10" s="15">
        <f>P10/O10*100</f>
        <v>86.67741818856592</v>
      </c>
      <c r="R10" s="18"/>
      <c r="S10" s="18"/>
      <c r="T10" s="16"/>
      <c r="U10" s="17">
        <v>23512630</v>
      </c>
      <c r="V10" s="17">
        <v>20411562.89</v>
      </c>
      <c r="W10" s="15">
        <f aca="true" t="shared" si="3" ref="W10:W17">V10/U10*100</f>
        <v>86.81105809941295</v>
      </c>
      <c r="X10" s="17"/>
      <c r="Y10" s="17"/>
      <c r="Z10" s="19"/>
    </row>
    <row r="11" spans="1:26" ht="38.25" customHeight="1">
      <c r="A11" s="7"/>
      <c r="B11" s="20" t="s">
        <v>16</v>
      </c>
      <c r="C11" s="65">
        <v>9335755</v>
      </c>
      <c r="D11" s="65">
        <v>8973471.36</v>
      </c>
      <c r="E11" s="21">
        <f t="shared" si="0"/>
        <v>96.11939644945696</v>
      </c>
      <c r="F11" s="22">
        <v>9568525</v>
      </c>
      <c r="G11" s="22">
        <v>7831360.990000001</v>
      </c>
      <c r="H11" s="21">
        <f t="shared" si="1"/>
        <v>81.84501780577467</v>
      </c>
      <c r="I11" s="22">
        <v>2780579</v>
      </c>
      <c r="J11" s="22">
        <v>2259259.54</v>
      </c>
      <c r="K11" s="21">
        <f t="shared" si="2"/>
        <v>81.25140627185921</v>
      </c>
      <c r="L11" s="23"/>
      <c r="M11" s="22"/>
      <c r="N11" s="22"/>
      <c r="O11" s="23">
        <v>3097732</v>
      </c>
      <c r="P11" s="23">
        <v>2658946.28</v>
      </c>
      <c r="Q11" s="21">
        <f>P11/O11*100</f>
        <v>85.83525882807163</v>
      </c>
      <c r="R11" s="22"/>
      <c r="S11" s="22"/>
      <c r="T11" s="22"/>
      <c r="U11" s="23">
        <v>1966140</v>
      </c>
      <c r="V11" s="23">
        <v>1417255.97</v>
      </c>
      <c r="W11" s="21">
        <f t="shared" si="3"/>
        <v>72.08316650899732</v>
      </c>
      <c r="X11" s="23">
        <v>1229239</v>
      </c>
      <c r="Y11" s="23">
        <v>1015059.46</v>
      </c>
      <c r="Z11" s="24">
        <f aca="true" t="shared" si="4" ref="Z11:Z17">Y11/X11*100</f>
        <v>82.57624920784322</v>
      </c>
    </row>
    <row r="12" spans="1:26" ht="25.5">
      <c r="A12" s="7"/>
      <c r="B12" s="20" t="s">
        <v>17</v>
      </c>
      <c r="C12" s="65">
        <v>10424607</v>
      </c>
      <c r="D12" s="65">
        <v>9856747.79</v>
      </c>
      <c r="E12" s="21">
        <f t="shared" si="0"/>
        <v>94.55270390528871</v>
      </c>
      <c r="F12" s="22">
        <v>10477887</v>
      </c>
      <c r="G12" s="22">
        <v>7149201.289999999</v>
      </c>
      <c r="H12" s="21">
        <f t="shared" si="1"/>
        <v>68.23132650695698</v>
      </c>
      <c r="I12" s="22">
        <v>3843151</v>
      </c>
      <c r="J12" s="22">
        <v>3061851.24</v>
      </c>
      <c r="K12" s="21">
        <f t="shared" si="2"/>
        <v>79.67033405661137</v>
      </c>
      <c r="L12" s="25"/>
      <c r="M12" s="25"/>
      <c r="N12" s="22"/>
      <c r="O12" s="23">
        <v>2792871</v>
      </c>
      <c r="P12" s="23">
        <v>2346442.22</v>
      </c>
      <c r="Q12" s="21">
        <f>P12/O12*100</f>
        <v>84.01541711020667</v>
      </c>
      <c r="R12" s="25"/>
      <c r="S12" s="25"/>
      <c r="T12" s="22"/>
      <c r="U12" s="23">
        <v>2149320</v>
      </c>
      <c r="V12" s="23">
        <v>443229.04</v>
      </c>
      <c r="W12" s="21">
        <f t="shared" si="3"/>
        <v>20.62182643812927</v>
      </c>
      <c r="X12" s="23">
        <v>770181</v>
      </c>
      <c r="Y12" s="23">
        <v>589822.13</v>
      </c>
      <c r="Z12" s="24">
        <f t="shared" si="4"/>
        <v>76.58227481591989</v>
      </c>
    </row>
    <row r="13" spans="1:26" ht="25.5">
      <c r="A13" s="7"/>
      <c r="B13" s="20" t="s">
        <v>18</v>
      </c>
      <c r="C13" s="65">
        <v>13433434</v>
      </c>
      <c r="D13" s="65">
        <v>13398774.75</v>
      </c>
      <c r="E13" s="21">
        <f t="shared" si="0"/>
        <v>99.74199262824382</v>
      </c>
      <c r="F13" s="22">
        <v>14671219</v>
      </c>
      <c r="G13" s="22">
        <v>12020471.869999997</v>
      </c>
      <c r="H13" s="21">
        <f t="shared" si="1"/>
        <v>81.9323320713841</v>
      </c>
      <c r="I13" s="22">
        <v>4111717</v>
      </c>
      <c r="J13" s="22">
        <v>3491355.5</v>
      </c>
      <c r="K13" s="21">
        <f t="shared" si="2"/>
        <v>84.91234926917393</v>
      </c>
      <c r="L13" s="25">
        <v>1001914</v>
      </c>
      <c r="M13" s="25">
        <v>793453.53</v>
      </c>
      <c r="N13" s="21">
        <f>M13/L13*100</f>
        <v>79.19377611252064</v>
      </c>
      <c r="O13" s="23">
        <v>5395840</v>
      </c>
      <c r="P13" s="23">
        <v>4565222.11</v>
      </c>
      <c r="Q13" s="21">
        <f>P13/O13*100</f>
        <v>84.60632839372553</v>
      </c>
      <c r="R13" s="25"/>
      <c r="S13" s="25"/>
      <c r="T13" s="22"/>
      <c r="U13" s="23">
        <v>2387055</v>
      </c>
      <c r="V13" s="23">
        <v>2098172.09</v>
      </c>
      <c r="W13" s="21">
        <f t="shared" si="3"/>
        <v>87.897936578755</v>
      </c>
      <c r="X13" s="23">
        <v>1101556</v>
      </c>
      <c r="Y13" s="23">
        <v>769098.97</v>
      </c>
      <c r="Z13" s="24">
        <f t="shared" si="4"/>
        <v>69.8193255721906</v>
      </c>
    </row>
    <row r="14" spans="1:26" ht="25.5">
      <c r="A14" s="7"/>
      <c r="B14" s="20" t="s">
        <v>19</v>
      </c>
      <c r="C14" s="65">
        <v>3820838</v>
      </c>
      <c r="D14" s="65">
        <v>3835623.37</v>
      </c>
      <c r="E14" s="21">
        <f t="shared" si="0"/>
        <v>100.38696668113121</v>
      </c>
      <c r="F14" s="22">
        <v>3893091</v>
      </c>
      <c r="G14" s="22">
        <v>3287480.02</v>
      </c>
      <c r="H14" s="21">
        <f t="shared" si="1"/>
        <v>84.44395520166367</v>
      </c>
      <c r="I14" s="22">
        <v>1175781</v>
      </c>
      <c r="J14" s="22">
        <v>1098104.59</v>
      </c>
      <c r="K14" s="21">
        <f t="shared" si="2"/>
        <v>93.39363282788207</v>
      </c>
      <c r="L14" s="22"/>
      <c r="M14" s="22"/>
      <c r="N14" s="22"/>
      <c r="O14" s="23">
        <v>1963907</v>
      </c>
      <c r="P14" s="23">
        <v>1667145.85</v>
      </c>
      <c r="Q14" s="21">
        <f>P14/O14*100</f>
        <v>84.88924628304702</v>
      </c>
      <c r="R14" s="25"/>
      <c r="S14" s="25"/>
      <c r="T14" s="22"/>
      <c r="U14" s="23">
        <v>102960</v>
      </c>
      <c r="V14" s="23">
        <v>98279.16</v>
      </c>
      <c r="W14" s="21">
        <f t="shared" si="3"/>
        <v>95.45372960372961</v>
      </c>
      <c r="X14" s="23">
        <v>404044</v>
      </c>
      <c r="Y14" s="23">
        <v>382927.32</v>
      </c>
      <c r="Z14" s="24">
        <f t="shared" si="4"/>
        <v>94.7736682143529</v>
      </c>
    </row>
    <row r="15" spans="1:26" ht="25.5">
      <c r="A15" s="7"/>
      <c r="B15" s="20" t="s">
        <v>20</v>
      </c>
      <c r="C15" s="65">
        <v>4818219</v>
      </c>
      <c r="D15" s="65">
        <v>4672662.72</v>
      </c>
      <c r="E15" s="21">
        <f t="shared" si="0"/>
        <v>96.97904391643468</v>
      </c>
      <c r="F15" s="22">
        <v>5806929</v>
      </c>
      <c r="G15" s="22">
        <v>4109252.82</v>
      </c>
      <c r="H15" s="21">
        <f t="shared" si="1"/>
        <v>70.76464719992272</v>
      </c>
      <c r="I15" s="22">
        <v>1835397</v>
      </c>
      <c r="J15" s="22">
        <v>1520763.17</v>
      </c>
      <c r="K15" s="21">
        <f t="shared" si="2"/>
        <v>82.85745100378827</v>
      </c>
      <c r="L15" s="22"/>
      <c r="M15" s="22"/>
      <c r="N15" s="22"/>
      <c r="O15" s="23"/>
      <c r="P15" s="23"/>
      <c r="Q15" s="21"/>
      <c r="R15" s="25"/>
      <c r="S15" s="25"/>
      <c r="T15" s="22"/>
      <c r="U15" s="23">
        <v>2983920</v>
      </c>
      <c r="V15" s="23">
        <v>1777530.26</v>
      </c>
      <c r="W15" s="21">
        <f t="shared" si="3"/>
        <v>59.570305504169006</v>
      </c>
      <c r="X15" s="23">
        <v>391312</v>
      </c>
      <c r="Y15" s="23">
        <v>278122.18</v>
      </c>
      <c r="Z15" s="24">
        <f t="shared" si="4"/>
        <v>71.07427832522386</v>
      </c>
    </row>
    <row r="16" spans="1:26" ht="26.25" thickBot="1">
      <c r="A16" s="13"/>
      <c r="B16" s="26" t="s">
        <v>21</v>
      </c>
      <c r="C16" s="66">
        <v>33516988</v>
      </c>
      <c r="D16" s="66">
        <v>32905134.73</v>
      </c>
      <c r="E16" s="27">
        <f t="shared" si="0"/>
        <v>98.17449804857166</v>
      </c>
      <c r="F16" s="28">
        <v>26990153</v>
      </c>
      <c r="G16" s="28">
        <v>22561583.53</v>
      </c>
      <c r="H16" s="27">
        <f t="shared" si="1"/>
        <v>83.59190675947632</v>
      </c>
      <c r="I16" s="28">
        <v>6357267</v>
      </c>
      <c r="J16" s="28">
        <v>5361482.71</v>
      </c>
      <c r="K16" s="27">
        <f t="shared" si="2"/>
        <v>84.336283343141</v>
      </c>
      <c r="L16" s="28"/>
      <c r="M16" s="28"/>
      <c r="N16" s="28"/>
      <c r="O16" s="29">
        <v>9118496</v>
      </c>
      <c r="P16" s="29">
        <v>7870635.869999999</v>
      </c>
      <c r="Q16" s="27">
        <f>P16/O16*100</f>
        <v>86.31506632234087</v>
      </c>
      <c r="R16" s="30"/>
      <c r="S16" s="30"/>
      <c r="T16" s="28"/>
      <c r="U16" s="29">
        <v>6306517</v>
      </c>
      <c r="V16" s="29">
        <v>5296266.64</v>
      </c>
      <c r="W16" s="27">
        <f t="shared" si="3"/>
        <v>83.98085091977077</v>
      </c>
      <c r="X16" s="29">
        <v>2610707</v>
      </c>
      <c r="Y16" s="29">
        <v>2016137.1</v>
      </c>
      <c r="Z16" s="31">
        <f t="shared" si="4"/>
        <v>77.2257131880368</v>
      </c>
    </row>
    <row r="17" spans="1:26" ht="26.25" thickBot="1">
      <c r="A17" s="32"/>
      <c r="B17" s="33" t="s">
        <v>22</v>
      </c>
      <c r="C17" s="67">
        <f>SUM(C11:C16)</f>
        <v>75349841</v>
      </c>
      <c r="D17" s="67">
        <f>SUM(D11:D16)</f>
        <v>73642414.72</v>
      </c>
      <c r="E17" s="34">
        <f t="shared" si="0"/>
        <v>97.73400148249814</v>
      </c>
      <c r="F17" s="35">
        <f>SUM(F11:F16)</f>
        <v>71407804</v>
      </c>
      <c r="G17" s="35">
        <f>SUM(G11:G16)</f>
        <v>56959350.519999996</v>
      </c>
      <c r="H17" s="34">
        <f t="shared" si="1"/>
        <v>79.76628229597985</v>
      </c>
      <c r="I17" s="35">
        <f>SUM(I11:I16)</f>
        <v>20103892</v>
      </c>
      <c r="J17" s="35">
        <f>SUM(J11:J16)</f>
        <v>16792816.75</v>
      </c>
      <c r="K17" s="34">
        <f t="shared" si="2"/>
        <v>83.5301778879433</v>
      </c>
      <c r="L17" s="35">
        <f>SUM(L11:L16)</f>
        <v>1001914</v>
      </c>
      <c r="M17" s="35">
        <f>SUM(M11:M16)</f>
        <v>793453.53</v>
      </c>
      <c r="N17" s="34">
        <f>M17/L17*100</f>
        <v>79.19377611252064</v>
      </c>
      <c r="O17" s="35">
        <f>SUM(O11:O16)</f>
        <v>22368846</v>
      </c>
      <c r="P17" s="35">
        <f>SUM(P11:P16)</f>
        <v>19108392.33</v>
      </c>
      <c r="Q17" s="34">
        <f>P17/O17*100</f>
        <v>85.42413108838961</v>
      </c>
      <c r="R17" s="35">
        <f>SUM(R11:R16)</f>
        <v>0</v>
      </c>
      <c r="S17" s="35">
        <f>SUM(S11:S16)</f>
        <v>0</v>
      </c>
      <c r="T17" s="35">
        <f>SUM(T11:T16)</f>
        <v>0</v>
      </c>
      <c r="U17" s="35">
        <f>SUM(U11:U16)</f>
        <v>15895912</v>
      </c>
      <c r="V17" s="35">
        <f>SUM(V11:V16)</f>
        <v>11130733.16</v>
      </c>
      <c r="W17" s="34">
        <f t="shared" si="3"/>
        <v>70.02261436776952</v>
      </c>
      <c r="X17" s="35">
        <f>SUM(X11:X16)</f>
        <v>6507039</v>
      </c>
      <c r="Y17" s="35">
        <f>SUM(Y11:Y16)</f>
        <v>5051167.16</v>
      </c>
      <c r="Z17" s="36">
        <f t="shared" si="4"/>
        <v>77.62620079578438</v>
      </c>
    </row>
    <row r="18" spans="1:26" ht="25.5">
      <c r="A18" s="7"/>
      <c r="B18" s="37" t="s">
        <v>23</v>
      </c>
      <c r="C18" s="68">
        <v>1645611</v>
      </c>
      <c r="D18" s="69">
        <v>1726500.73</v>
      </c>
      <c r="E18" s="38">
        <f t="shared" si="0"/>
        <v>104.91548306373741</v>
      </c>
      <c r="F18" s="39">
        <v>1692944</v>
      </c>
      <c r="G18" s="39">
        <v>1481784.55</v>
      </c>
      <c r="H18" s="38">
        <f t="shared" si="1"/>
        <v>87.52708595204567</v>
      </c>
      <c r="I18" s="40">
        <v>1333751</v>
      </c>
      <c r="J18" s="40">
        <v>1197672.21</v>
      </c>
      <c r="K18" s="38">
        <f t="shared" si="2"/>
        <v>89.79728674992559</v>
      </c>
      <c r="L18" s="39"/>
      <c r="M18" s="39"/>
      <c r="N18" s="39"/>
      <c r="O18" s="39"/>
      <c r="P18" s="39"/>
      <c r="Q18" s="38"/>
      <c r="R18" s="41"/>
      <c r="S18" s="41"/>
      <c r="T18" s="39"/>
      <c r="U18" s="42">
        <v>358193</v>
      </c>
      <c r="V18" s="42">
        <v>283412.34</v>
      </c>
      <c r="W18" s="38"/>
      <c r="X18" s="41"/>
      <c r="Y18" s="41"/>
      <c r="Z18" s="43"/>
    </row>
    <row r="19" spans="1:26" ht="25.5">
      <c r="A19" s="7"/>
      <c r="B19" s="20" t="s">
        <v>24</v>
      </c>
      <c r="C19" s="70">
        <v>5647625</v>
      </c>
      <c r="D19" s="65">
        <v>5805717.42</v>
      </c>
      <c r="E19" s="21">
        <f t="shared" si="0"/>
        <v>102.79927261459463</v>
      </c>
      <c r="F19" s="22">
        <v>5702522</v>
      </c>
      <c r="G19" s="22">
        <v>5010018.91</v>
      </c>
      <c r="H19" s="21">
        <f t="shared" si="1"/>
        <v>87.85619608306641</v>
      </c>
      <c r="I19" s="40">
        <v>1743273</v>
      </c>
      <c r="J19" s="40">
        <v>1590844.2</v>
      </c>
      <c r="K19" s="21">
        <f t="shared" si="2"/>
        <v>91.25617158069906</v>
      </c>
      <c r="L19" s="22"/>
      <c r="M19" s="22"/>
      <c r="N19" s="22"/>
      <c r="O19" s="23">
        <v>3102347</v>
      </c>
      <c r="P19" s="23">
        <v>2728860.82</v>
      </c>
      <c r="Q19" s="21">
        <f>P19/O19*100</f>
        <v>87.96117326656237</v>
      </c>
      <c r="R19" s="25"/>
      <c r="S19" s="25"/>
      <c r="T19" s="22"/>
      <c r="U19" s="42">
        <v>102336</v>
      </c>
      <c r="V19" s="42">
        <v>95066.12</v>
      </c>
      <c r="W19" s="21">
        <f aca="true" t="shared" si="5" ref="W19:W25">V19/U19*100</f>
        <v>92.89606785490932</v>
      </c>
      <c r="X19" s="23">
        <v>738290</v>
      </c>
      <c r="Y19" s="23">
        <v>580231.37</v>
      </c>
      <c r="Z19" s="24">
        <f aca="true" t="shared" si="6" ref="Z19:Z27">Y19/X19*100</f>
        <v>78.59125411423695</v>
      </c>
    </row>
    <row r="20" spans="1:26" ht="25.5">
      <c r="A20" s="7"/>
      <c r="B20" s="20" t="s">
        <v>25</v>
      </c>
      <c r="C20" s="70">
        <v>1884450</v>
      </c>
      <c r="D20" s="65">
        <v>2142299.22</v>
      </c>
      <c r="E20" s="21">
        <f t="shared" si="0"/>
        <v>113.68299609965773</v>
      </c>
      <c r="F20" s="22">
        <v>1815775</v>
      </c>
      <c r="G20" s="22">
        <v>1317521.9</v>
      </c>
      <c r="H20" s="21">
        <f t="shared" si="1"/>
        <v>72.55975547631176</v>
      </c>
      <c r="I20" s="40">
        <v>1078629</v>
      </c>
      <c r="J20" s="40">
        <v>760980.19</v>
      </c>
      <c r="K20" s="21">
        <f t="shared" si="2"/>
        <v>70.55068888375892</v>
      </c>
      <c r="L20" s="22"/>
      <c r="M20" s="22"/>
      <c r="N20" s="22"/>
      <c r="O20" s="23"/>
      <c r="P20" s="23"/>
      <c r="Q20" s="21"/>
      <c r="R20" s="25"/>
      <c r="S20" s="25"/>
      <c r="T20" s="22"/>
      <c r="U20" s="42">
        <v>176600</v>
      </c>
      <c r="V20" s="42">
        <v>162724.07</v>
      </c>
      <c r="W20" s="21">
        <f t="shared" si="5"/>
        <v>92.14273499433749</v>
      </c>
      <c r="X20" s="23">
        <v>559546</v>
      </c>
      <c r="Y20" s="23">
        <v>393217.64</v>
      </c>
      <c r="Z20" s="24">
        <f t="shared" si="6"/>
        <v>70.2744081809181</v>
      </c>
    </row>
    <row r="21" spans="1:26" ht="25.5">
      <c r="A21" s="7"/>
      <c r="B21" s="20" t="s">
        <v>26</v>
      </c>
      <c r="C21" s="70">
        <v>2841428</v>
      </c>
      <c r="D21" s="65">
        <v>3137226.24</v>
      </c>
      <c r="E21" s="21">
        <f t="shared" si="0"/>
        <v>110.41019656313658</v>
      </c>
      <c r="F21" s="22">
        <v>3228687</v>
      </c>
      <c r="G21" s="22">
        <v>2609811.92</v>
      </c>
      <c r="H21" s="21">
        <f t="shared" si="1"/>
        <v>80.83198897880159</v>
      </c>
      <c r="I21" s="40">
        <v>1542135</v>
      </c>
      <c r="J21" s="40">
        <v>1151367.67</v>
      </c>
      <c r="K21" s="21">
        <f t="shared" si="2"/>
        <v>74.66062763636128</v>
      </c>
      <c r="L21" s="22"/>
      <c r="M21" s="22"/>
      <c r="N21" s="22"/>
      <c r="O21" s="23"/>
      <c r="P21" s="23"/>
      <c r="Q21" s="21"/>
      <c r="R21" s="25"/>
      <c r="S21" s="25"/>
      <c r="T21" s="22"/>
      <c r="U21" s="42">
        <v>809000</v>
      </c>
      <c r="V21" s="42">
        <v>684137.65</v>
      </c>
      <c r="W21" s="21">
        <f t="shared" si="5"/>
        <v>84.56584054388134</v>
      </c>
      <c r="X21" s="23">
        <v>339293</v>
      </c>
      <c r="Y21" s="23">
        <v>278521.3</v>
      </c>
      <c r="Z21" s="24">
        <f t="shared" si="6"/>
        <v>82.08872567368026</v>
      </c>
    </row>
    <row r="22" spans="1:26" ht="27.75" customHeight="1">
      <c r="A22" s="7"/>
      <c r="B22" s="20" t="s">
        <v>27</v>
      </c>
      <c r="C22" s="70">
        <v>4152563</v>
      </c>
      <c r="D22" s="65">
        <v>4836072.46</v>
      </c>
      <c r="E22" s="21">
        <f t="shared" si="0"/>
        <v>116.45994196836989</v>
      </c>
      <c r="F22" s="22">
        <v>4790506</v>
      </c>
      <c r="G22" s="22">
        <v>4349311.12</v>
      </c>
      <c r="H22" s="21">
        <f t="shared" si="1"/>
        <v>90.79022383021751</v>
      </c>
      <c r="I22" s="40">
        <v>1765431</v>
      </c>
      <c r="J22" s="40">
        <v>1498314.43</v>
      </c>
      <c r="K22" s="21">
        <f t="shared" si="2"/>
        <v>84.8696114433246</v>
      </c>
      <c r="L22" s="22"/>
      <c r="M22" s="22"/>
      <c r="N22" s="22"/>
      <c r="O22" s="23"/>
      <c r="P22" s="23"/>
      <c r="Q22" s="21"/>
      <c r="R22" s="25"/>
      <c r="S22" s="25"/>
      <c r="T22" s="22"/>
      <c r="U22" s="42">
        <v>2092721</v>
      </c>
      <c r="V22" s="42">
        <v>2025505.58</v>
      </c>
      <c r="W22" s="21">
        <f t="shared" si="5"/>
        <v>96.78813277068468</v>
      </c>
      <c r="X22" s="23">
        <v>453373</v>
      </c>
      <c r="Y22" s="23">
        <v>410624.62</v>
      </c>
      <c r="Z22" s="24">
        <f t="shared" si="6"/>
        <v>90.57103532852639</v>
      </c>
    </row>
    <row r="23" spans="1:30" ht="26.25" thickBot="1">
      <c r="A23" s="7"/>
      <c r="B23" s="20" t="s">
        <v>28</v>
      </c>
      <c r="C23" s="70">
        <v>2317708</v>
      </c>
      <c r="D23" s="65">
        <v>2293483.11</v>
      </c>
      <c r="E23" s="21">
        <f t="shared" si="0"/>
        <v>98.95479111259917</v>
      </c>
      <c r="F23" s="22">
        <v>2480763</v>
      </c>
      <c r="G23" s="22">
        <v>2057274.63</v>
      </c>
      <c r="H23" s="21">
        <f t="shared" si="1"/>
        <v>82.92910810101569</v>
      </c>
      <c r="I23" s="40">
        <v>1133395</v>
      </c>
      <c r="J23" s="40">
        <v>952542.23</v>
      </c>
      <c r="K23" s="21">
        <f t="shared" si="2"/>
        <v>84.04327088084914</v>
      </c>
      <c r="L23" s="22"/>
      <c r="M23" s="22"/>
      <c r="N23" s="22"/>
      <c r="O23" s="23"/>
      <c r="P23" s="23"/>
      <c r="Q23" s="21"/>
      <c r="R23" s="25"/>
      <c r="S23" s="25"/>
      <c r="T23" s="22"/>
      <c r="U23" s="42">
        <v>461030</v>
      </c>
      <c r="V23" s="42">
        <v>328270.71</v>
      </c>
      <c r="W23" s="21">
        <f t="shared" si="5"/>
        <v>71.20376331258271</v>
      </c>
      <c r="X23" s="23">
        <v>437138</v>
      </c>
      <c r="Y23" s="23">
        <v>357392.82</v>
      </c>
      <c r="Z23" s="24">
        <f t="shared" si="6"/>
        <v>81.75743586693447</v>
      </c>
      <c r="AD23" s="44"/>
    </row>
    <row r="24" spans="1:26" ht="37.5" customHeight="1" thickBot="1">
      <c r="A24" s="7"/>
      <c r="B24" s="45" t="s">
        <v>29</v>
      </c>
      <c r="C24" s="46">
        <f>SUM(C18:C23)</f>
        <v>18489385</v>
      </c>
      <c r="D24" s="46">
        <f>SUM(D18:D23)</f>
        <v>19941299.18</v>
      </c>
      <c r="E24" s="34">
        <f t="shared" si="0"/>
        <v>107.85269050322658</v>
      </c>
      <c r="F24" s="46">
        <f>SUM(F18:F23)</f>
        <v>19711197</v>
      </c>
      <c r="G24" s="46">
        <f>SUM(G18:G23)</f>
        <v>16825723.029999997</v>
      </c>
      <c r="H24" s="34">
        <f t="shared" si="1"/>
        <v>85.3612443221992</v>
      </c>
      <c r="I24" s="35">
        <f>SUM(I18:I23)</f>
        <v>8596614</v>
      </c>
      <c r="J24" s="35">
        <f>SUM(J18:J23)</f>
        <v>7151720.93</v>
      </c>
      <c r="K24" s="34">
        <f t="shared" si="2"/>
        <v>83.19230024751604</v>
      </c>
      <c r="L24" s="35">
        <f>SUM(L18:L23)</f>
        <v>0</v>
      </c>
      <c r="M24" s="35">
        <f>SUM(M18:M23)</f>
        <v>0</v>
      </c>
      <c r="N24" s="35">
        <f>SUM(N18:N23)</f>
        <v>0</v>
      </c>
      <c r="O24" s="35">
        <f>SUM(O18:O23)</f>
        <v>3102347</v>
      </c>
      <c r="P24" s="35">
        <f>SUM(P18:P23)</f>
        <v>2728860.82</v>
      </c>
      <c r="Q24" s="34">
        <f>P24/O24*100</f>
        <v>87.96117326656237</v>
      </c>
      <c r="R24" s="35"/>
      <c r="S24" s="35"/>
      <c r="T24" s="35"/>
      <c r="U24" s="35">
        <f>SUM(U18:U23)</f>
        <v>3999880</v>
      </c>
      <c r="V24" s="35">
        <f>SUM(V18:V23)</f>
        <v>3579116.47</v>
      </c>
      <c r="W24" s="34">
        <f t="shared" si="5"/>
        <v>89.48059616788504</v>
      </c>
      <c r="X24" s="35">
        <f>SUM(X18:X23)</f>
        <v>2527640</v>
      </c>
      <c r="Y24" s="35">
        <f>SUM(Y18:Y23)</f>
        <v>2019987.7500000002</v>
      </c>
      <c r="Z24" s="36">
        <f t="shared" si="6"/>
        <v>79.91595915557596</v>
      </c>
    </row>
    <row r="25" spans="1:26" ht="22.5" customHeight="1" thickBot="1">
      <c r="A25" s="7"/>
      <c r="B25" s="47" t="s">
        <v>30</v>
      </c>
      <c r="C25" s="71">
        <f>C10+C17+C24</f>
        <v>146221066</v>
      </c>
      <c r="D25" s="71">
        <f>D10+D17+D24</f>
        <v>143744737.26</v>
      </c>
      <c r="E25" s="48">
        <f t="shared" si="0"/>
        <v>98.3064487164934</v>
      </c>
      <c r="F25" s="49">
        <f>F10+F17+F24</f>
        <v>144991411</v>
      </c>
      <c r="G25" s="49">
        <f>G10+G17+G24</f>
        <v>119576228.35</v>
      </c>
      <c r="H25" s="48">
        <f t="shared" si="1"/>
        <v>82.47124952111818</v>
      </c>
      <c r="I25" s="49">
        <f>I10+I17+I24</f>
        <v>36327799</v>
      </c>
      <c r="J25" s="49">
        <f>J10+J17+J24</f>
        <v>29676442.92</v>
      </c>
      <c r="K25" s="48">
        <f t="shared" si="2"/>
        <v>81.69072648744836</v>
      </c>
      <c r="L25" s="49">
        <f>L10+L17+L24</f>
        <v>1001914</v>
      </c>
      <c r="M25" s="49">
        <f>M10+M17+M24</f>
        <v>793453.53</v>
      </c>
      <c r="N25" s="48">
        <f>N10+N17+N24</f>
        <v>79.19377611252064</v>
      </c>
      <c r="O25" s="49">
        <f>O10+O17+O24</f>
        <v>45717660</v>
      </c>
      <c r="P25" s="49">
        <f>P10+P17+P24</f>
        <v>39386368.019999996</v>
      </c>
      <c r="Q25" s="48">
        <f>P25/O25*100</f>
        <v>86.15132099936874</v>
      </c>
      <c r="R25" s="49"/>
      <c r="S25" s="49"/>
      <c r="T25" s="49"/>
      <c r="U25" s="49">
        <f>U10+U17+U24</f>
        <v>43408422</v>
      </c>
      <c r="V25" s="49">
        <f>V10+V17+V24</f>
        <v>35121412.52</v>
      </c>
      <c r="W25" s="48">
        <f t="shared" si="5"/>
        <v>80.90921277903169</v>
      </c>
      <c r="X25" s="49">
        <f>X10+X17+X24</f>
        <v>9034679</v>
      </c>
      <c r="Y25" s="49">
        <f>Y10+Y17+Y24</f>
        <v>7071154.91</v>
      </c>
      <c r="Z25" s="50">
        <f t="shared" si="6"/>
        <v>78.26680848317909</v>
      </c>
    </row>
    <row r="26" spans="1:26" ht="28.5" customHeight="1" thickBot="1">
      <c r="A26" s="32"/>
      <c r="B26" s="51" t="s">
        <v>31</v>
      </c>
      <c r="C26" s="51">
        <v>555118325</v>
      </c>
      <c r="D26" s="51">
        <v>536290198.87</v>
      </c>
      <c r="E26" s="52">
        <f t="shared" si="0"/>
        <v>96.60826795260272</v>
      </c>
      <c r="F26" s="53">
        <v>541488233</v>
      </c>
      <c r="G26" s="53">
        <v>466265663.55000013</v>
      </c>
      <c r="H26" s="52">
        <f t="shared" si="1"/>
        <v>86.10818022152665</v>
      </c>
      <c r="I26" s="54">
        <v>5670150</v>
      </c>
      <c r="J26" s="54">
        <v>4483813.87</v>
      </c>
      <c r="K26" s="52">
        <f t="shared" si="2"/>
        <v>79.07751770235355</v>
      </c>
      <c r="L26" s="53"/>
      <c r="M26" s="53"/>
      <c r="N26" s="52"/>
      <c r="O26" s="53">
        <v>212157381</v>
      </c>
      <c r="P26" s="54">
        <v>162765583.69000003</v>
      </c>
      <c r="Q26" s="52">
        <f>P26/O26*100</f>
        <v>76.71926516193184</v>
      </c>
      <c r="R26" s="53">
        <v>62328209</v>
      </c>
      <c r="S26" s="54">
        <v>54267415.48000001</v>
      </c>
      <c r="T26" s="52">
        <f>S26/R26*100</f>
        <v>87.06718250158609</v>
      </c>
      <c r="U26" s="53"/>
      <c r="V26" s="54"/>
      <c r="W26" s="21"/>
      <c r="X26" s="53">
        <v>12987012</v>
      </c>
      <c r="Y26" s="54">
        <v>10821839.099999998</v>
      </c>
      <c r="Z26" s="55">
        <f t="shared" si="6"/>
        <v>83.32816740294071</v>
      </c>
    </row>
    <row r="27" spans="1:26" ht="24.75" customHeight="1" thickBot="1">
      <c r="A27" s="13"/>
      <c r="B27" s="56" t="s">
        <v>32</v>
      </c>
      <c r="C27" s="58">
        <f>C25+C26</f>
        <v>701339391</v>
      </c>
      <c r="D27" s="58">
        <f>D25+D26</f>
        <v>680034936.13</v>
      </c>
      <c r="E27" s="57">
        <f t="shared" si="0"/>
        <v>96.96231879409723</v>
      </c>
      <c r="F27" s="58">
        <f>F25+F26</f>
        <v>686479644</v>
      </c>
      <c r="G27" s="58">
        <f>G25+G26</f>
        <v>585841891.9000001</v>
      </c>
      <c r="H27" s="57">
        <f t="shared" si="1"/>
        <v>85.34002384781567</v>
      </c>
      <c r="I27" s="59">
        <f>I25+I26</f>
        <v>41997949</v>
      </c>
      <c r="J27" s="59">
        <f>J25+J26</f>
        <v>34160256.79</v>
      </c>
      <c r="K27" s="57">
        <f t="shared" si="2"/>
        <v>81.33791673969603</v>
      </c>
      <c r="L27" s="59">
        <f>L25+L26</f>
        <v>1001914</v>
      </c>
      <c r="M27" s="59">
        <f>M25+M26</f>
        <v>793453.53</v>
      </c>
      <c r="N27" s="57">
        <f>N25+N26</f>
        <v>79.19377611252064</v>
      </c>
      <c r="O27" s="59">
        <f>O25+O26</f>
        <v>257875041</v>
      </c>
      <c r="P27" s="59">
        <f>P25+P26</f>
        <v>202151951.71000004</v>
      </c>
      <c r="Q27" s="57">
        <f>P27/O27*100</f>
        <v>78.39143754513258</v>
      </c>
      <c r="R27" s="59">
        <f>R25+R26</f>
        <v>62328209</v>
      </c>
      <c r="S27" s="59">
        <f>S25+S26</f>
        <v>54267415.48000001</v>
      </c>
      <c r="T27" s="57">
        <f>S27/R27*100</f>
        <v>87.06718250158609</v>
      </c>
      <c r="U27" s="59">
        <f>U25+U26</f>
        <v>43408422</v>
      </c>
      <c r="V27" s="59">
        <f>V25+V26</f>
        <v>35121412.52</v>
      </c>
      <c r="W27" s="57">
        <f>V27/U27*100</f>
        <v>80.90921277903169</v>
      </c>
      <c r="X27" s="59">
        <f>X25+X26</f>
        <v>22021691</v>
      </c>
      <c r="Y27" s="59">
        <f>Y25+Y26</f>
        <v>17892994.009999998</v>
      </c>
      <c r="Z27" s="60">
        <f t="shared" si="6"/>
        <v>81.25168049083969</v>
      </c>
    </row>
    <row r="28" spans="6:39" ht="26.25" customHeight="1">
      <c r="F28" s="61"/>
      <c r="G28" s="61"/>
      <c r="H28" s="61"/>
      <c r="I28" s="62"/>
      <c r="J28" s="63"/>
      <c r="K28" s="62"/>
      <c r="L28" s="62"/>
      <c r="M28" s="62"/>
      <c r="N28" s="62"/>
      <c r="O28" s="62"/>
      <c r="P28" s="63"/>
      <c r="Q28" s="62"/>
      <c r="R28" s="62"/>
      <c r="S28" s="63"/>
      <c r="T28" s="62"/>
      <c r="U28" s="62"/>
      <c r="V28" s="62"/>
      <c r="W28" s="62"/>
      <c r="X28" s="62"/>
      <c r="Y28" s="63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Sveta</cp:lastModifiedBy>
  <dcterms:created xsi:type="dcterms:W3CDTF">2019-10-16T12:41:04Z</dcterms:created>
  <dcterms:modified xsi:type="dcterms:W3CDTF">2019-10-16T13:29:03Z</dcterms:modified>
  <cp:category/>
  <cp:version/>
  <cp:contentType/>
  <cp:contentStatus/>
</cp:coreProperties>
</file>