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<sst xmlns="http://schemas.openxmlformats.org/spreadsheetml/2006/main" count="55" uniqueCount="36">
  <si>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17.09.2018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</si>
  <si>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</si>
  <si>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</si>
  <si>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</si>
  <si>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</si>
  <si>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</si>
  <si>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</si>
  <si>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</si>
  <si>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</si>
  <si>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</si>
  <si>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</si>
  <si>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січень-вересень</t>
  </si>
  <si>
    <t>виконано
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</si>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</sst>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72" fontId="11" fillId="0" borderId="37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1" fillId="0" borderId="40" xfId="0" applyNumberFormat="1" applyFont="1" applyFill="1" applyBorder="1" applyAlignment="1">
      <alignment horizontal="center" vertical="center" wrapText="1"/>
    </xf>
    <xf numFmtId="174" fontId="12" fillId="0" borderId="24" xfId="333" applyNumberFormat="1" applyFont="1" applyBorder="1" applyAlignment="1">
      <alignment vertical="center" wrapText="1"/>
      <protection/>
    </xf>
    <xf numFmtId="172" fontId="11" fillId="0" borderId="4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1" fontId="14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L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43360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44291692</v>
      </c>
      <c r="D10" s="39">
        <v>42650803.82</v>
      </c>
      <c r="E10" s="40">
        <f aca="true" t="shared" si="0" ref="E10:E29">D10/C10*100</f>
        <v>96.29526869282844</v>
      </c>
      <c r="F10" s="41">
        <v>37385373</v>
      </c>
      <c r="G10" s="41">
        <v>31547011.05</v>
      </c>
      <c r="H10" s="42">
        <f aca="true" t="shared" si="1" ref="H10:H29">G10/F10*100</f>
        <v>84.383298917467</v>
      </c>
      <c r="I10" s="41">
        <v>5518332</v>
      </c>
      <c r="J10" s="41">
        <v>3925852.07</v>
      </c>
      <c r="K10" s="42">
        <f aca="true" t="shared" si="2" ref="K10:K29">J10/I10*100</f>
        <v>71.14200577275886</v>
      </c>
      <c r="L10" s="41"/>
      <c r="M10" s="41"/>
      <c r="N10" s="41"/>
      <c r="O10" s="43">
        <v>14719332</v>
      </c>
      <c r="P10" s="43">
        <v>12909795.139999999</v>
      </c>
      <c r="Q10" s="42">
        <f aca="true" t="shared" si="3" ref="Q10:Q15">P10/O10*100</f>
        <v>87.70639279010759</v>
      </c>
      <c r="R10" s="44"/>
      <c r="S10" s="44"/>
      <c r="T10" s="41"/>
      <c r="U10" s="43">
        <v>14661609</v>
      </c>
      <c r="V10" s="43">
        <v>12759516</v>
      </c>
      <c r="W10" s="42">
        <f aca="true" t="shared" si="4" ref="W10:W18">V10/U10*100</f>
        <v>87.02671036991916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7934327</v>
      </c>
      <c r="D11" s="47">
        <v>8134671.42</v>
      </c>
      <c r="E11" s="48">
        <f t="shared" si="0"/>
        <v>102.5250335661739</v>
      </c>
      <c r="F11" s="49">
        <v>8902089</v>
      </c>
      <c r="G11" s="49">
        <v>7047690.710000001</v>
      </c>
      <c r="H11" s="50">
        <f t="shared" si="1"/>
        <v>79.16895360178944</v>
      </c>
      <c r="I11" s="49">
        <v>2219716</v>
      </c>
      <c r="J11" s="49">
        <v>1814437.48</v>
      </c>
      <c r="K11" s="50">
        <f t="shared" si="2"/>
        <v>81.7418750867228</v>
      </c>
      <c r="L11" s="51"/>
      <c r="M11" s="49"/>
      <c r="N11" s="49"/>
      <c r="O11" s="51">
        <v>2861532</v>
      </c>
      <c r="P11" s="51">
        <v>2232951.68</v>
      </c>
      <c r="Q11" s="50">
        <f t="shared" si="3"/>
        <v>78.03343383893663</v>
      </c>
      <c r="R11" s="49"/>
      <c r="S11" s="49"/>
      <c r="T11" s="49"/>
      <c r="U11" s="51">
        <v>2243711</v>
      </c>
      <c r="V11" s="51">
        <v>1695993.44</v>
      </c>
      <c r="W11" s="50">
        <f t="shared" si="4"/>
        <v>75.58876521976316</v>
      </c>
      <c r="X11" s="51">
        <v>952703</v>
      </c>
      <c r="Y11" s="51">
        <v>707282.84</v>
      </c>
      <c r="Z11" s="52">
        <f>Y11/X11*100</f>
        <v>74.23959408126142</v>
      </c>
    </row>
    <row r="12" spans="1:26" ht="25.5">
      <c r="A12" s="18"/>
      <c r="B12" s="46" t="s">
        <v>18</v>
      </c>
      <c r="C12" s="47">
        <v>8573925</v>
      </c>
      <c r="D12" s="47">
        <v>8728105.17</v>
      </c>
      <c r="E12" s="48">
        <f t="shared" si="0"/>
        <v>101.79824491116962</v>
      </c>
      <c r="F12" s="49">
        <v>9782136</v>
      </c>
      <c r="G12" s="49">
        <v>6316414.739999999</v>
      </c>
      <c r="H12" s="50">
        <f t="shared" si="1"/>
        <v>64.57091518662182</v>
      </c>
      <c r="I12" s="49">
        <v>2752302</v>
      </c>
      <c r="J12" s="49">
        <v>1796118.07</v>
      </c>
      <c r="K12" s="50">
        <f t="shared" si="2"/>
        <v>65.25875685153737</v>
      </c>
      <c r="L12" s="53"/>
      <c r="M12" s="53"/>
      <c r="N12" s="49"/>
      <c r="O12" s="51">
        <v>2100730</v>
      </c>
      <c r="P12" s="51">
        <v>1654134.63</v>
      </c>
      <c r="Q12" s="50">
        <f t="shared" si="3"/>
        <v>78.74094386237165</v>
      </c>
      <c r="R12" s="53"/>
      <c r="S12" s="53"/>
      <c r="T12" s="49"/>
      <c r="U12" s="51">
        <v>2740161</v>
      </c>
      <c r="V12" s="51">
        <v>1162375.31</v>
      </c>
      <c r="W12" s="50">
        <f t="shared" si="4"/>
        <v>42.419964009414045</v>
      </c>
      <c r="X12" s="51">
        <v>703313</v>
      </c>
      <c r="Y12" s="51">
        <v>606251.27</v>
      </c>
      <c r="Z12" s="52">
        <f>Y12/X12*100</f>
        <v>86.19935505244464</v>
      </c>
    </row>
    <row r="13" spans="1:26" ht="25.5" hidden="1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11456567</v>
      </c>
      <c r="D14" s="47">
        <v>10990695.86</v>
      </c>
      <c r="E14" s="48">
        <f t="shared" si="0"/>
        <v>95.93358865705581</v>
      </c>
      <c r="F14" s="49">
        <v>12323220</v>
      </c>
      <c r="G14" s="49">
        <v>9168790.860000001</v>
      </c>
      <c r="H14" s="50">
        <f t="shared" si="1"/>
        <v>74.40255761075434</v>
      </c>
      <c r="I14" s="49">
        <v>2906783</v>
      </c>
      <c r="J14" s="49">
        <v>2227190.18</v>
      </c>
      <c r="K14" s="50">
        <f t="shared" si="2"/>
        <v>76.62044879167107</v>
      </c>
      <c r="L14" s="51">
        <v>790523</v>
      </c>
      <c r="M14" s="49">
        <v>635008.4</v>
      </c>
      <c r="N14" s="50">
        <f>M14/L14*100</f>
        <v>80.32763120111622</v>
      </c>
      <c r="O14" s="51">
        <v>3829566</v>
      </c>
      <c r="P14" s="51">
        <v>3148804.5</v>
      </c>
      <c r="Q14" s="50">
        <f t="shared" si="3"/>
        <v>82.22353394614429</v>
      </c>
      <c r="R14" s="53"/>
      <c r="S14" s="53"/>
      <c r="T14" s="49"/>
      <c r="U14" s="51">
        <v>3157182</v>
      </c>
      <c r="V14" s="51">
        <v>2153208.31</v>
      </c>
      <c r="W14" s="50">
        <f t="shared" si="4"/>
        <v>68.20032262948415</v>
      </c>
      <c r="X14" s="51">
        <v>933143</v>
      </c>
      <c r="Y14" s="51">
        <v>664011.84</v>
      </c>
      <c r="Z14" s="52">
        <f>Y14/X14*100</f>
        <v>71.15863699347258</v>
      </c>
    </row>
    <row r="15" spans="1:26" ht="25.5">
      <c r="A15" s="18"/>
      <c r="B15" s="46" t="s">
        <v>21</v>
      </c>
      <c r="C15" s="47">
        <v>3004685</v>
      </c>
      <c r="D15" s="47">
        <v>2997553.17</v>
      </c>
      <c r="E15" s="48">
        <f t="shared" si="0"/>
        <v>99.76264300583921</v>
      </c>
      <c r="F15" s="49">
        <v>2844685</v>
      </c>
      <c r="G15" s="49">
        <v>2206648.55</v>
      </c>
      <c r="H15" s="50">
        <f t="shared" si="1"/>
        <v>77.57092788832506</v>
      </c>
      <c r="I15" s="49">
        <v>737591</v>
      </c>
      <c r="J15" s="49">
        <v>637797.14</v>
      </c>
      <c r="K15" s="50">
        <f t="shared" si="2"/>
        <v>86.47029858010741</v>
      </c>
      <c r="L15" s="49"/>
      <c r="M15" s="49"/>
      <c r="N15" s="49"/>
      <c r="O15" s="51">
        <v>1475743</v>
      </c>
      <c r="P15" s="51">
        <v>1034154.43</v>
      </c>
      <c r="Q15" s="50">
        <f t="shared" si="3"/>
        <v>70.07686500969342</v>
      </c>
      <c r="R15" s="53"/>
      <c r="S15" s="53"/>
      <c r="T15" s="49"/>
      <c r="U15" s="51">
        <v>290568</v>
      </c>
      <c r="V15" s="51">
        <v>249304.31</v>
      </c>
      <c r="W15" s="50">
        <f t="shared" si="4"/>
        <v>85.79895583822031</v>
      </c>
      <c r="X15" s="51">
        <v>329863</v>
      </c>
      <c r="Y15" s="51">
        <v>274472.67</v>
      </c>
      <c r="Z15" s="52">
        <f>Y15/X15*100</f>
        <v>83.20808032425582</v>
      </c>
    </row>
    <row r="16" spans="1:26" ht="25.5">
      <c r="A16" s="18"/>
      <c r="B16" s="46" t="s">
        <v>22</v>
      </c>
      <c r="C16" s="47">
        <v>3464703</v>
      </c>
      <c r="D16" s="47">
        <v>3661703.54</v>
      </c>
      <c r="E16" s="48">
        <f t="shared" si="0"/>
        <v>105.68592863515285</v>
      </c>
      <c r="F16" s="49">
        <v>4172448</v>
      </c>
      <c r="G16" s="49">
        <v>2739645.8</v>
      </c>
      <c r="H16" s="50">
        <f t="shared" si="1"/>
        <v>65.66039408999225</v>
      </c>
      <c r="I16" s="49">
        <v>1398037</v>
      </c>
      <c r="J16" s="49">
        <v>1069915.66</v>
      </c>
      <c r="K16" s="50">
        <f t="shared" si="2"/>
        <v>76.52985292950044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2121928</v>
      </c>
      <c r="V16" s="51">
        <v>1231947.54</v>
      </c>
      <c r="W16" s="50">
        <f t="shared" si="4"/>
        <v>58.05793316267093</v>
      </c>
      <c r="X16" s="51">
        <v>308970</v>
      </c>
      <c r="Y16" s="51">
        <v>233754.41</v>
      </c>
      <c r="Z16" s="52">
        <f>Y16/X16*100</f>
        <v>75.65602162022202</v>
      </c>
    </row>
    <row r="17" spans="1:26" ht="26.25" thickBot="1">
      <c r="A17" s="37"/>
      <c r="B17" s="54" t="s">
        <v>23</v>
      </c>
      <c r="C17" s="55">
        <v>25625817</v>
      </c>
      <c r="D17" s="55">
        <v>25201138.95</v>
      </c>
      <c r="E17" s="56">
        <f t="shared" si="0"/>
        <v>98.34277264213664</v>
      </c>
      <c r="F17" s="57">
        <v>20133568</v>
      </c>
      <c r="G17" s="57">
        <v>15334188.03</v>
      </c>
      <c r="H17" s="56">
        <f t="shared" si="1"/>
        <v>76.16229785997196</v>
      </c>
      <c r="I17" s="57">
        <v>4936102</v>
      </c>
      <c r="J17" s="57">
        <v>3940104.93</v>
      </c>
      <c r="K17" s="56">
        <f t="shared" si="2"/>
        <v>79.82219431446109</v>
      </c>
      <c r="L17" s="58"/>
      <c r="M17" s="58"/>
      <c r="N17" s="58"/>
      <c r="O17" s="59">
        <v>8405003</v>
      </c>
      <c r="P17" s="59">
        <v>6207749.54</v>
      </c>
      <c r="Q17" s="56">
        <f>P17/O17*100</f>
        <v>73.8577908895452</v>
      </c>
      <c r="R17" s="60"/>
      <c r="S17" s="60"/>
      <c r="T17" s="58"/>
      <c r="U17" s="59">
        <v>3233340</v>
      </c>
      <c r="V17" s="59">
        <v>2618869</v>
      </c>
      <c r="W17" s="56">
        <f t="shared" si="4"/>
        <v>80.995781451997</v>
      </c>
      <c r="X17" s="59">
        <v>2175878</v>
      </c>
      <c r="Y17" s="59">
        <v>1614090.44</v>
      </c>
      <c r="Z17" s="61">
        <f>Y17/X17*100</f>
        <v>74.18110941881851</v>
      </c>
    </row>
    <row r="18" spans="1:26" ht="26.25" thickBot="1">
      <c r="A18" s="62"/>
      <c r="B18" s="63" t="s">
        <v>24</v>
      </c>
      <c r="C18" s="64">
        <f>SUM(C11:C17)</f>
        <v>60060024</v>
      </c>
      <c r="D18" s="64">
        <f>SUM(D11:D17)</f>
        <v>59713868.11</v>
      </c>
      <c r="E18" s="65">
        <f t="shared" si="0"/>
        <v>99.42365009710952</v>
      </c>
      <c r="F18" s="66">
        <f>SUM(F11:F17)</f>
        <v>58158146</v>
      </c>
      <c r="G18" s="66">
        <f>SUM(G11:G17)</f>
        <v>42813378.690000005</v>
      </c>
      <c r="H18" s="67">
        <f t="shared" si="1"/>
        <v>73.61544621797263</v>
      </c>
      <c r="I18" s="66">
        <f>SUM(I11:I17)</f>
        <v>14950531</v>
      </c>
      <c r="J18" s="66">
        <f>SUM(J11:J17)</f>
        <v>11485563.46</v>
      </c>
      <c r="K18" s="67">
        <f t="shared" si="2"/>
        <v>76.82378278069187</v>
      </c>
      <c r="L18" s="66">
        <f>SUM(L11:L17)</f>
        <v>790523</v>
      </c>
      <c r="M18" s="66">
        <f>SUM(M11:M17)</f>
        <v>635008.4</v>
      </c>
      <c r="N18" s="67">
        <f>M18/L18*100</f>
        <v>80.32763120111622</v>
      </c>
      <c r="O18" s="66">
        <f>SUM(O11:O17)</f>
        <v>18672574</v>
      </c>
      <c r="P18" s="66">
        <f>SUM(P11:P17)</f>
        <v>14277794.780000001</v>
      </c>
      <c r="Q18" s="67">
        <f>P18/O18*100</f>
        <v>76.46398820002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13786890</v>
      </c>
      <c r="V18" s="66">
        <f>SUM(V11:V17)</f>
        <v>9111697.91</v>
      </c>
      <c r="W18" s="67">
        <f t="shared" si="4"/>
        <v>66.08958155174952</v>
      </c>
      <c r="X18" s="66">
        <f>SUM(X11:X17)</f>
        <v>5403870</v>
      </c>
      <c r="Y18" s="66">
        <f>SUM(Y11:Y17)</f>
        <v>4099863.4699999997</v>
      </c>
      <c r="Z18" s="68">
        <f>Y18/X18*100</f>
        <v>75.86902479149202</v>
      </c>
    </row>
    <row r="19" spans="1:26" ht="25.5">
      <c r="A19" s="18"/>
      <c r="B19" s="69" t="s">
        <v>25</v>
      </c>
      <c r="C19" s="70">
        <v>1001307</v>
      </c>
      <c r="D19" s="70">
        <v>931265.87</v>
      </c>
      <c r="E19" s="71">
        <f t="shared" si="0"/>
        <v>93.00502942653951</v>
      </c>
      <c r="F19" s="72">
        <v>894886</v>
      </c>
      <c r="G19" s="72">
        <v>795951.57</v>
      </c>
      <c r="H19" s="73">
        <f t="shared" si="1"/>
        <v>88.94446555203679</v>
      </c>
      <c r="I19" s="74">
        <v>859426</v>
      </c>
      <c r="J19" s="74">
        <v>795951.57</v>
      </c>
      <c r="K19" s="73">
        <f t="shared" si="2"/>
        <v>92.61432281546055</v>
      </c>
      <c r="L19" s="72"/>
      <c r="M19" s="72"/>
      <c r="N19" s="72"/>
      <c r="O19" s="72"/>
      <c r="P19" s="72"/>
      <c r="Q19" s="73"/>
      <c r="R19" s="75"/>
      <c r="S19" s="75"/>
      <c r="T19" s="72"/>
      <c r="U19" s="76">
        <v>30000</v>
      </c>
      <c r="V19" s="76">
        <v>0</v>
      </c>
      <c r="W19" s="73"/>
      <c r="X19" s="75"/>
      <c r="Y19" s="75"/>
      <c r="Z19" s="77"/>
    </row>
    <row r="20" spans="1:26" ht="25.5">
      <c r="A20" s="18"/>
      <c r="B20" s="46" t="s">
        <v>26</v>
      </c>
      <c r="C20" s="47">
        <v>4431456</v>
      </c>
      <c r="D20" s="47">
        <v>4494001.25</v>
      </c>
      <c r="E20" s="48">
        <f t="shared" si="0"/>
        <v>101.41139277925811</v>
      </c>
      <c r="F20" s="49">
        <v>4642012</v>
      </c>
      <c r="G20" s="49">
        <v>4014582.91</v>
      </c>
      <c r="H20" s="50">
        <f t="shared" si="1"/>
        <v>86.48368229121338</v>
      </c>
      <c r="I20" s="74">
        <v>1307304</v>
      </c>
      <c r="J20" s="74">
        <v>1140696.38</v>
      </c>
      <c r="K20" s="50">
        <f t="shared" si="2"/>
        <v>87.25563296677741</v>
      </c>
      <c r="L20" s="49"/>
      <c r="M20" s="49"/>
      <c r="N20" s="49"/>
      <c r="O20" s="51">
        <v>2563173</v>
      </c>
      <c r="P20" s="51">
        <v>2243557.07</v>
      </c>
      <c r="Q20" s="50">
        <f>P20/O20*100</f>
        <v>87.53045814699202</v>
      </c>
      <c r="R20" s="53"/>
      <c r="S20" s="53"/>
      <c r="T20" s="49"/>
      <c r="U20" s="76">
        <v>133345</v>
      </c>
      <c r="V20" s="76">
        <v>125516.39</v>
      </c>
      <c r="W20" s="50">
        <f aca="true" t="shared" si="5" ref="W20:W27">V20/U20*100</f>
        <v>94.12905620758184</v>
      </c>
      <c r="X20" s="51">
        <v>592731</v>
      </c>
      <c r="Y20" s="51">
        <v>464192.48</v>
      </c>
      <c r="Z20" s="52">
        <f aca="true" t="shared" si="6" ref="Z20:Z29">Y20/X20*100</f>
        <v>78.31418974205837</v>
      </c>
    </row>
    <row r="21" spans="1:26" ht="25.5">
      <c r="A21" s="18"/>
      <c r="B21" s="46" t="s">
        <v>27</v>
      </c>
      <c r="C21" s="47">
        <v>952645</v>
      </c>
      <c r="D21" s="47">
        <v>968506.05</v>
      </c>
      <c r="E21" s="48">
        <f t="shared" si="0"/>
        <v>101.66494864298873</v>
      </c>
      <c r="F21" s="49">
        <v>1169491</v>
      </c>
      <c r="G21" s="49">
        <v>859079.25</v>
      </c>
      <c r="H21" s="50">
        <f t="shared" si="1"/>
        <v>73.45753408961676</v>
      </c>
      <c r="I21" s="74">
        <v>621948</v>
      </c>
      <c r="J21" s="74">
        <v>450724.5</v>
      </c>
      <c r="K21" s="50">
        <f t="shared" si="2"/>
        <v>72.4698045495765</v>
      </c>
      <c r="L21" s="49"/>
      <c r="M21" s="49"/>
      <c r="N21" s="49"/>
      <c r="O21" s="51"/>
      <c r="P21" s="51"/>
      <c r="Q21" s="50"/>
      <c r="R21" s="53"/>
      <c r="S21" s="53"/>
      <c r="T21" s="49"/>
      <c r="U21" s="76">
        <v>96100</v>
      </c>
      <c r="V21" s="76">
        <v>84877.48</v>
      </c>
      <c r="W21" s="50">
        <f t="shared" si="5"/>
        <v>88.3220395421436</v>
      </c>
      <c r="X21" s="51">
        <v>443523</v>
      </c>
      <c r="Y21" s="51">
        <v>317417.27</v>
      </c>
      <c r="Z21" s="52">
        <f t="shared" si="6"/>
        <v>71.56726257713805</v>
      </c>
    </row>
    <row r="22" spans="1:26" ht="25.5">
      <c r="A22" s="18"/>
      <c r="B22" s="46" t="s">
        <v>28</v>
      </c>
      <c r="C22" s="47">
        <v>2381309</v>
      </c>
      <c r="D22" s="47">
        <v>2285394.95</v>
      </c>
      <c r="E22" s="48">
        <f t="shared" si="0"/>
        <v>95.97221318190962</v>
      </c>
      <c r="F22" s="49">
        <v>1823219</v>
      </c>
      <c r="G22" s="49">
        <v>1319654.46</v>
      </c>
      <c r="H22" s="50">
        <f t="shared" si="1"/>
        <v>72.38046883012956</v>
      </c>
      <c r="I22" s="74">
        <v>994389</v>
      </c>
      <c r="J22" s="74">
        <v>833356.44</v>
      </c>
      <c r="K22" s="50">
        <f t="shared" si="2"/>
        <v>83.80587878586749</v>
      </c>
      <c r="L22" s="49"/>
      <c r="M22" s="49"/>
      <c r="N22" s="49"/>
      <c r="O22" s="51"/>
      <c r="P22" s="51"/>
      <c r="Q22" s="50"/>
      <c r="R22" s="53"/>
      <c r="S22" s="53"/>
      <c r="T22" s="49"/>
      <c r="U22" s="76">
        <v>375205</v>
      </c>
      <c r="V22" s="76">
        <v>199684.83</v>
      </c>
      <c r="W22" s="50">
        <f t="shared" si="5"/>
        <v>53.22019429378606</v>
      </c>
      <c r="X22" s="51">
        <v>297830</v>
      </c>
      <c r="Y22" s="51">
        <v>204415.55</v>
      </c>
      <c r="Z22" s="52">
        <f t="shared" si="6"/>
        <v>68.63497632877817</v>
      </c>
    </row>
    <row r="23" spans="1:26" ht="27.75" customHeight="1">
      <c r="A23" s="18"/>
      <c r="B23" s="46" t="s">
        <v>29</v>
      </c>
      <c r="C23" s="47">
        <v>2823418</v>
      </c>
      <c r="D23" s="47">
        <v>3156777.03</v>
      </c>
      <c r="E23" s="48">
        <f t="shared" si="0"/>
        <v>111.80693152767319</v>
      </c>
      <c r="F23" s="49">
        <v>3083841</v>
      </c>
      <c r="G23" s="49">
        <v>2544272.15</v>
      </c>
      <c r="H23" s="50">
        <f t="shared" si="1"/>
        <v>82.50335052942094</v>
      </c>
      <c r="I23" s="74">
        <v>1434279</v>
      </c>
      <c r="J23" s="74">
        <v>1103496.69</v>
      </c>
      <c r="K23" s="50">
        <f t="shared" si="2"/>
        <v>76.9373803841512</v>
      </c>
      <c r="L23" s="49"/>
      <c r="M23" s="49"/>
      <c r="N23" s="49"/>
      <c r="O23" s="51"/>
      <c r="P23" s="51"/>
      <c r="Q23" s="50"/>
      <c r="R23" s="53"/>
      <c r="S23" s="53"/>
      <c r="T23" s="49"/>
      <c r="U23" s="76">
        <v>1129309</v>
      </c>
      <c r="V23" s="76">
        <v>1026733.44</v>
      </c>
      <c r="W23" s="50">
        <f t="shared" si="5"/>
        <v>90.91696249653549</v>
      </c>
      <c r="X23" s="51">
        <v>401143</v>
      </c>
      <c r="Y23" s="51">
        <v>311991.62</v>
      </c>
      <c r="Z23" s="52">
        <f t="shared" si="6"/>
        <v>77.77566104855376</v>
      </c>
    </row>
    <row r="24" spans="1:30" ht="26.25" thickBot="1">
      <c r="A24" s="18"/>
      <c r="B24" s="46" t="s">
        <v>30</v>
      </c>
      <c r="C24" s="47">
        <v>1533336</v>
      </c>
      <c r="D24" s="47">
        <v>1585599.14</v>
      </c>
      <c r="E24" s="48">
        <f t="shared" si="0"/>
        <v>103.40845972441785</v>
      </c>
      <c r="F24" s="49">
        <v>1604167</v>
      </c>
      <c r="G24" s="49">
        <v>1293552.75</v>
      </c>
      <c r="H24" s="50">
        <f t="shared" si="1"/>
        <v>80.63703778970644</v>
      </c>
      <c r="I24" s="74">
        <v>951856</v>
      </c>
      <c r="J24" s="74">
        <v>778086.68</v>
      </c>
      <c r="K24" s="50">
        <f t="shared" si="2"/>
        <v>81.74415878031972</v>
      </c>
      <c r="L24" s="49"/>
      <c r="M24" s="49"/>
      <c r="N24" s="49"/>
      <c r="O24" s="51"/>
      <c r="P24" s="51"/>
      <c r="Q24" s="50"/>
      <c r="R24" s="53"/>
      <c r="S24" s="53"/>
      <c r="T24" s="49"/>
      <c r="U24" s="76">
        <v>241810</v>
      </c>
      <c r="V24" s="76">
        <v>222717.95</v>
      </c>
      <c r="W24" s="50">
        <f t="shared" si="5"/>
        <v>92.10452421322528</v>
      </c>
      <c r="X24" s="51">
        <v>361541</v>
      </c>
      <c r="Y24" s="51">
        <v>244888.12</v>
      </c>
      <c r="Z24" s="52">
        <f t="shared" si="6"/>
        <v>67.73453633197894</v>
      </c>
      <c r="AD24" s="78"/>
    </row>
    <row r="25" spans="1:26" ht="26.25" hidden="1" thickBot="1">
      <c r="A25" s="37"/>
      <c r="B25" s="54" t="s">
        <v>31</v>
      </c>
      <c r="C25" s="55"/>
      <c r="D25" s="55"/>
      <c r="E25" s="56" t="e">
        <f t="shared" si="0"/>
        <v>#DIV/0!</v>
      </c>
      <c r="F25" s="79"/>
      <c r="G25" s="79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0" t="s">
        <v>32</v>
      </c>
      <c r="C26" s="64">
        <f>SUM(C19:C25)</f>
        <v>13123471</v>
      </c>
      <c r="D26" s="81">
        <f>SUM(D19:D25)</f>
        <v>13421544.290000001</v>
      </c>
      <c r="E26" s="65">
        <f t="shared" si="0"/>
        <v>102.27129918601565</v>
      </c>
      <c r="F26" s="81">
        <f>SUM(F19:F25)</f>
        <v>13217616</v>
      </c>
      <c r="G26" s="81">
        <f>SUM(G19:G25)</f>
        <v>10827093.09</v>
      </c>
      <c r="H26" s="67">
        <f t="shared" si="1"/>
        <v>81.9141143909764</v>
      </c>
      <c r="I26" s="66">
        <f>SUM(I19:I25)</f>
        <v>6169202</v>
      </c>
      <c r="J26" s="66">
        <f>SUM(J19:J25)</f>
        <v>5102312.26</v>
      </c>
      <c r="K26" s="67">
        <f t="shared" si="2"/>
        <v>82.70619538799345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2563173</v>
      </c>
      <c r="P26" s="66">
        <f>SUM(P19:P25)</f>
        <v>2243557.07</v>
      </c>
      <c r="Q26" s="67">
        <f>P26/O26*100</f>
        <v>87.53045814699202</v>
      </c>
      <c r="R26" s="66"/>
      <c r="S26" s="66"/>
      <c r="T26" s="66"/>
      <c r="U26" s="66">
        <f>SUM(U19:U25)</f>
        <v>2005769</v>
      </c>
      <c r="V26" s="66">
        <f>SUM(V19:V25)</f>
        <v>1659530.0899999999</v>
      </c>
      <c r="W26" s="67">
        <f t="shared" si="5"/>
        <v>82.73784717980983</v>
      </c>
      <c r="X26" s="66">
        <f>SUM(X19:X25)</f>
        <v>2096768</v>
      </c>
      <c r="Y26" s="66">
        <f>SUM(Y19:Y25)</f>
        <v>1542905.04</v>
      </c>
      <c r="Z26" s="68">
        <f t="shared" si="6"/>
        <v>73.58491926622307</v>
      </c>
    </row>
    <row r="27" spans="1:26" ht="22.5" customHeight="1" thickBot="1">
      <c r="A27" s="18"/>
      <c r="B27" s="82" t="s">
        <v>33</v>
      </c>
      <c r="C27" s="83">
        <f>C10+C18+C26</f>
        <v>117475187</v>
      </c>
      <c r="D27" s="84">
        <f>D10+D18+D26</f>
        <v>115786216.22000001</v>
      </c>
      <c r="E27" s="85">
        <f t="shared" si="0"/>
        <v>98.56227444864592</v>
      </c>
      <c r="F27" s="86">
        <f>F10+F18+F26</f>
        <v>108761135</v>
      </c>
      <c r="G27" s="87">
        <f>G10+G18+G26</f>
        <v>85187482.83000001</v>
      </c>
      <c r="H27" s="85">
        <f t="shared" si="1"/>
        <v>78.32529775457016</v>
      </c>
      <c r="I27" s="87">
        <f>I10+I18+I26</f>
        <v>26638065</v>
      </c>
      <c r="J27" s="87">
        <f>J10+J18+J26</f>
        <v>20513727.79</v>
      </c>
      <c r="K27" s="85">
        <f t="shared" si="2"/>
        <v>77.00907625985596</v>
      </c>
      <c r="L27" s="87">
        <f>L10+L18+L26</f>
        <v>790523</v>
      </c>
      <c r="M27" s="87">
        <f>M10+M18+M26</f>
        <v>635008.4</v>
      </c>
      <c r="N27" s="85">
        <f>N10+N18+N26</f>
        <v>80.32763120111622</v>
      </c>
      <c r="O27" s="87">
        <f>O10+O18+O26</f>
        <v>35955079</v>
      </c>
      <c r="P27" s="87">
        <f>P10+P18+P26</f>
        <v>29431146.990000002</v>
      </c>
      <c r="Q27" s="85">
        <f>P27/O27*100</f>
        <v>81.85532561338553</v>
      </c>
      <c r="R27" s="87"/>
      <c r="S27" s="87"/>
      <c r="T27" s="86"/>
      <c r="U27" s="87">
        <f>U10+U18+U26</f>
        <v>30454268</v>
      </c>
      <c r="V27" s="87">
        <f>V10+V18+V26</f>
        <v>23530744</v>
      </c>
      <c r="W27" s="85">
        <f t="shared" si="5"/>
        <v>77.26583347857844</v>
      </c>
      <c r="X27" s="87">
        <f>X10+X18+X26</f>
        <v>7500638</v>
      </c>
      <c r="Y27" s="87">
        <f>Y10+Y18+Y26</f>
        <v>5642768.51</v>
      </c>
      <c r="Z27" s="88">
        <f t="shared" si="6"/>
        <v>75.23051385762118</v>
      </c>
    </row>
    <row r="28" spans="1:26" ht="28.5" customHeight="1" thickBot="1">
      <c r="A28" s="62"/>
      <c r="B28" s="89" t="s">
        <v>34</v>
      </c>
      <c r="C28" s="89">
        <v>556805732.4</v>
      </c>
      <c r="D28" s="89">
        <v>526827595.17999995</v>
      </c>
      <c r="E28" s="90">
        <f t="shared" si="0"/>
        <v>94.61605089969436</v>
      </c>
      <c r="F28" s="91">
        <v>532897392.4</v>
      </c>
      <c r="G28" s="91">
        <v>457496484.87999994</v>
      </c>
      <c r="H28" s="90">
        <f t="shared" si="1"/>
        <v>85.85076440693051</v>
      </c>
      <c r="I28" s="92">
        <v>4008995</v>
      </c>
      <c r="J28" s="92">
        <v>3347282.11</v>
      </c>
      <c r="K28" s="90">
        <f t="shared" si="2"/>
        <v>83.49429495422169</v>
      </c>
      <c r="L28" s="93"/>
      <c r="M28" s="91"/>
      <c r="N28" s="90"/>
      <c r="O28" s="93">
        <v>155813115</v>
      </c>
      <c r="P28" s="92">
        <v>114611265.94000001</v>
      </c>
      <c r="Q28" s="90">
        <f>P28/O28*100</f>
        <v>73.55687994556813</v>
      </c>
      <c r="R28" s="93">
        <v>76483208</v>
      </c>
      <c r="S28" s="92">
        <v>64588075.52</v>
      </c>
      <c r="T28" s="90">
        <f>S28/R28*100</f>
        <v>84.44739336770498</v>
      </c>
      <c r="U28" s="93"/>
      <c r="V28" s="92"/>
      <c r="W28" s="90"/>
      <c r="X28" s="93">
        <v>10312569</v>
      </c>
      <c r="Y28" s="92">
        <v>8362318.580000001</v>
      </c>
      <c r="Z28" s="94">
        <f t="shared" si="6"/>
        <v>81.08860731016686</v>
      </c>
    </row>
    <row r="29" spans="1:26" ht="24.75" customHeight="1" thickBot="1">
      <c r="A29" s="37"/>
      <c r="B29" s="95" t="s">
        <v>35</v>
      </c>
      <c r="C29" s="96">
        <f>C27+C28</f>
        <v>674280919.4</v>
      </c>
      <c r="D29" s="97">
        <f>D27+D28</f>
        <v>642613811.4</v>
      </c>
      <c r="E29" s="98">
        <f t="shared" si="0"/>
        <v>95.30357346783912</v>
      </c>
      <c r="F29" s="96">
        <f>F27+F28</f>
        <v>641658527.4</v>
      </c>
      <c r="G29" s="96">
        <f>G27+G28</f>
        <v>542683967.7099999</v>
      </c>
      <c r="H29" s="98">
        <f t="shared" si="1"/>
        <v>84.5751976380576</v>
      </c>
      <c r="I29" s="99">
        <f>I27+I28</f>
        <v>30647060</v>
      </c>
      <c r="J29" s="99">
        <f>J27+J28</f>
        <v>23861009.9</v>
      </c>
      <c r="K29" s="100">
        <f t="shared" si="2"/>
        <v>77.85741894981116</v>
      </c>
      <c r="L29" s="101">
        <f>L27+L28</f>
        <v>790523</v>
      </c>
      <c r="M29" s="101">
        <f>M27+M28</f>
        <v>635008.4</v>
      </c>
      <c r="N29" s="100">
        <f>N27+N28</f>
        <v>80.32763120111622</v>
      </c>
      <c r="O29" s="101">
        <f>O27+O28</f>
        <v>191768194</v>
      </c>
      <c r="P29" s="101">
        <f>P27+P28</f>
        <v>144042412.93</v>
      </c>
      <c r="Q29" s="100">
        <f>P29/O29*100</f>
        <v>75.11277544283492</v>
      </c>
      <c r="R29" s="101">
        <f>R27+R28</f>
        <v>76483208</v>
      </c>
      <c r="S29" s="101">
        <f>S27+S28</f>
        <v>64588075.52</v>
      </c>
      <c r="T29" s="100">
        <f>S29/R29*100</f>
        <v>84.44739336770498</v>
      </c>
      <c r="U29" s="101">
        <f>U27+U28</f>
        <v>30454268</v>
      </c>
      <c r="V29" s="101">
        <f>V27+V28</f>
        <v>23530744</v>
      </c>
      <c r="W29" s="100">
        <f>V29/U29*100</f>
        <v>77.26583347857844</v>
      </c>
      <c r="X29" s="101">
        <f>X27+X28</f>
        <v>17813207</v>
      </c>
      <c r="Y29" s="101">
        <f>Y27+Y28</f>
        <v>14005087.09</v>
      </c>
      <c r="Z29" s="102">
        <f t="shared" si="6"/>
        <v>78.62192972888037</v>
      </c>
    </row>
    <row r="30" spans="6:39" ht="26.25" customHeight="1">
      <c r="F30" s="103"/>
      <c r="G30" s="103"/>
      <c r="H30" s="103"/>
      <c r="I30" s="104"/>
      <c r="J30" s="105"/>
      <c r="K30" s="104"/>
      <c r="L30" s="104"/>
      <c r="M30" s="104"/>
      <c r="N30" s="104"/>
      <c r="O30" s="104"/>
      <c r="P30" s="105"/>
      <c r="Q30" s="104"/>
      <c r="R30" s="104"/>
      <c r="S30" s="105"/>
      <c r="T30" s="104"/>
      <c r="U30" s="104"/>
      <c r="V30" s="104"/>
      <c r="W30" s="104"/>
      <c r="X30" s="104"/>
      <c r="Y30" s="105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2018-09-17T10:16:48Z</dcterms:created>
  <dcterms:modified xsi:type="dcterms:W3CDTF">2018-09-17T10:17:17Z</dcterms:modified>
  <cp:category/>
  <cp:version/>
  <cp:contentType/>
  <cp:contentStatus/>
</cp:coreProperties>
</file>