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<sst xmlns="http://schemas.openxmlformats.org/spreadsheetml/2006/main" count="55" uniqueCount="36">
  <si>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17.10.2016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</si>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</sst>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P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42660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29085311</v>
      </c>
      <c r="D10" s="40">
        <v>31817025.51</v>
      </c>
      <c r="E10" s="41">
        <f aca="true" t="shared" si="0" ref="E10:E29">D10/C10*100</f>
        <v>109.3920759863974</v>
      </c>
      <c r="F10" s="42">
        <v>26519951</v>
      </c>
      <c r="G10" s="42">
        <v>21598411.259999998</v>
      </c>
      <c r="H10" s="43">
        <f aca="true" t="shared" si="1" ref="H10:H29">G10/F10*100</f>
        <v>81.44212355445151</v>
      </c>
      <c r="I10" s="44">
        <v>4713454</v>
      </c>
      <c r="J10" s="44">
        <v>3119532.36</v>
      </c>
      <c r="K10" s="45">
        <f aca="true" t="shared" si="2" ref="K10:K29">J10/I10*100</f>
        <v>66.18357493252293</v>
      </c>
      <c r="L10" s="46"/>
      <c r="M10" s="47"/>
      <c r="N10" s="48"/>
      <c r="O10" s="49">
        <v>9814797</v>
      </c>
      <c r="P10" s="49">
        <v>7636473.569999998</v>
      </c>
      <c r="Q10" s="50">
        <f aca="true" t="shared" si="3" ref="Q10:Q15">P10/O10*100</f>
        <v>77.80572099453508</v>
      </c>
      <c r="R10" s="51"/>
      <c r="S10" s="51"/>
      <c r="T10" s="45"/>
      <c r="U10" s="49">
        <v>10826700</v>
      </c>
      <c r="V10" s="49">
        <v>9817680.66</v>
      </c>
      <c r="W10" s="45">
        <f aca="true" t="shared" si="4" ref="W10:W18">V10/U10*100</f>
        <v>90.68026877996064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4919756</v>
      </c>
      <c r="D11" s="55">
        <v>5253288.6</v>
      </c>
      <c r="E11" s="56">
        <f t="shared" si="0"/>
        <v>106.77945410300835</v>
      </c>
      <c r="F11" s="57">
        <v>3588341</v>
      </c>
      <c r="G11" s="57">
        <v>2841869.95</v>
      </c>
      <c r="H11" s="58">
        <f t="shared" si="1"/>
        <v>79.19732126907671</v>
      </c>
      <c r="I11" s="59">
        <v>1010826</v>
      </c>
      <c r="J11" s="59">
        <v>889783.96</v>
      </c>
      <c r="K11" s="58">
        <f t="shared" si="2"/>
        <v>88.02543266595833</v>
      </c>
      <c r="L11" s="60"/>
      <c r="M11" s="60"/>
      <c r="N11" s="58"/>
      <c r="O11" s="60">
        <v>1273775</v>
      </c>
      <c r="P11" s="60">
        <v>1039776.69</v>
      </c>
      <c r="Q11" s="58">
        <f t="shared" si="3"/>
        <v>81.62954132401718</v>
      </c>
      <c r="R11" s="61"/>
      <c r="S11" s="61"/>
      <c r="T11" s="58"/>
      <c r="U11" s="60">
        <v>746932</v>
      </c>
      <c r="V11" s="60">
        <v>524092.17</v>
      </c>
      <c r="W11" s="58">
        <f t="shared" si="4"/>
        <v>70.16598164223784</v>
      </c>
      <c r="X11" s="60">
        <v>510004</v>
      </c>
      <c r="Y11" s="60">
        <v>358919.7</v>
      </c>
      <c r="Z11" s="62">
        <f>Y11/X11*100</f>
        <v>70.37585979717807</v>
      </c>
    </row>
    <row r="12" spans="1:26" ht="25.5">
      <c r="A12" s="18"/>
      <c r="B12" s="63" t="s">
        <v>18</v>
      </c>
      <c r="C12" s="54">
        <v>5264017</v>
      </c>
      <c r="D12" s="55">
        <v>5690687.75</v>
      </c>
      <c r="E12" s="64">
        <f t="shared" si="0"/>
        <v>108.10542120209719</v>
      </c>
      <c r="F12" s="57">
        <v>4829708</v>
      </c>
      <c r="G12" s="57">
        <v>3492975.85</v>
      </c>
      <c r="H12" s="65">
        <f t="shared" si="1"/>
        <v>72.32271288450565</v>
      </c>
      <c r="I12" s="59">
        <v>1193865</v>
      </c>
      <c r="J12" s="59">
        <v>950839.44</v>
      </c>
      <c r="K12" s="65">
        <f t="shared" si="2"/>
        <v>79.64379892198866</v>
      </c>
      <c r="L12" s="66"/>
      <c r="M12" s="66"/>
      <c r="N12" s="65"/>
      <c r="O12" s="67">
        <v>1125454</v>
      </c>
      <c r="P12" s="67">
        <v>872525.84</v>
      </c>
      <c r="Q12" s="65">
        <f t="shared" si="3"/>
        <v>77.52656616796422</v>
      </c>
      <c r="R12" s="68"/>
      <c r="S12" s="68"/>
      <c r="T12" s="65"/>
      <c r="U12" s="67">
        <v>937008</v>
      </c>
      <c r="V12" s="67">
        <v>286840.42</v>
      </c>
      <c r="W12" s="65">
        <f t="shared" si="4"/>
        <v>30.612376842033363</v>
      </c>
      <c r="X12" s="67">
        <v>454481</v>
      </c>
      <c r="Y12" s="67">
        <v>317472.78</v>
      </c>
      <c r="Z12" s="69">
        <f>Y12/X12*100</f>
        <v>69.85391688541436</v>
      </c>
    </row>
    <row r="13" spans="1:26" ht="25.5">
      <c r="A13" s="18"/>
      <c r="B13" s="63" t="s">
        <v>19</v>
      </c>
      <c r="C13" s="54">
        <v>12916222</v>
      </c>
      <c r="D13" s="55">
        <v>12870409.64</v>
      </c>
      <c r="E13" s="64">
        <f t="shared" si="0"/>
        <v>99.6453114540769</v>
      </c>
      <c r="F13" s="57">
        <v>9811995</v>
      </c>
      <c r="G13" s="57">
        <v>9173540.649999999</v>
      </c>
      <c r="H13" s="65">
        <f t="shared" si="1"/>
        <v>93.49312397733588</v>
      </c>
      <c r="I13" s="59">
        <v>2185315</v>
      </c>
      <c r="J13" s="59">
        <v>2037962.15</v>
      </c>
      <c r="K13" s="65">
        <f t="shared" si="2"/>
        <v>93.25713455497262</v>
      </c>
      <c r="L13" s="70"/>
      <c r="M13" s="70"/>
      <c r="N13" s="65"/>
      <c r="O13" s="67">
        <v>2308933</v>
      </c>
      <c r="P13" s="67">
        <v>2162070.24</v>
      </c>
      <c r="Q13" s="65">
        <f t="shared" si="3"/>
        <v>93.63936675512024</v>
      </c>
      <c r="R13" s="68"/>
      <c r="S13" s="68"/>
      <c r="T13" s="65"/>
      <c r="U13" s="67">
        <v>4939347</v>
      </c>
      <c r="V13" s="67">
        <v>4639101.46</v>
      </c>
      <c r="W13" s="65">
        <f t="shared" si="4"/>
        <v>93.92135154707697</v>
      </c>
      <c r="X13" s="67"/>
      <c r="Y13" s="67"/>
      <c r="Z13" s="69"/>
    </row>
    <row r="14" spans="1:26" ht="25.5">
      <c r="A14" s="18"/>
      <c r="B14" s="63" t="s">
        <v>20</v>
      </c>
      <c r="C14" s="54">
        <v>6317665</v>
      </c>
      <c r="D14" s="55">
        <v>7710521.84</v>
      </c>
      <c r="E14" s="64">
        <f t="shared" si="0"/>
        <v>122.04701958714178</v>
      </c>
      <c r="F14" s="57">
        <v>7153785</v>
      </c>
      <c r="G14" s="57">
        <v>4976938.65</v>
      </c>
      <c r="H14" s="65">
        <f t="shared" si="1"/>
        <v>69.57070487860622</v>
      </c>
      <c r="I14" s="59">
        <v>1332692</v>
      </c>
      <c r="J14" s="59">
        <v>1089505.04</v>
      </c>
      <c r="K14" s="65">
        <f t="shared" si="2"/>
        <v>81.75220080858894</v>
      </c>
      <c r="L14" s="67">
        <v>412318</v>
      </c>
      <c r="M14" s="67">
        <v>346617.03</v>
      </c>
      <c r="N14" s="65">
        <f>M14/L14*100</f>
        <v>84.06546160972842</v>
      </c>
      <c r="O14" s="67">
        <v>2584343</v>
      </c>
      <c r="P14" s="67">
        <v>2055336.28</v>
      </c>
      <c r="Q14" s="65">
        <f t="shared" si="3"/>
        <v>79.53032085911197</v>
      </c>
      <c r="R14" s="68"/>
      <c r="S14" s="68"/>
      <c r="T14" s="65"/>
      <c r="U14" s="67">
        <v>1154955</v>
      </c>
      <c r="V14" s="67">
        <v>506263.78</v>
      </c>
      <c r="W14" s="65">
        <f t="shared" si="4"/>
        <v>43.83406972566031</v>
      </c>
      <c r="X14" s="67">
        <v>635862</v>
      </c>
      <c r="Y14" s="67">
        <v>411661.76</v>
      </c>
      <c r="Z14" s="69">
        <f>Y14/X14*100</f>
        <v>64.74073934281338</v>
      </c>
    </row>
    <row r="15" spans="1:26" ht="25.5">
      <c r="A15" s="18"/>
      <c r="B15" s="63" t="s">
        <v>21</v>
      </c>
      <c r="C15" s="54">
        <v>1932782</v>
      </c>
      <c r="D15" s="55">
        <v>1858629.54</v>
      </c>
      <c r="E15" s="64">
        <f t="shared" si="0"/>
        <v>96.1634338482043</v>
      </c>
      <c r="F15" s="57">
        <v>1941327</v>
      </c>
      <c r="G15" s="57">
        <v>1596548.41</v>
      </c>
      <c r="H15" s="65">
        <f t="shared" si="1"/>
        <v>82.24005589990765</v>
      </c>
      <c r="I15" s="59">
        <v>319630</v>
      </c>
      <c r="J15" s="59">
        <v>278971.74</v>
      </c>
      <c r="K15" s="65">
        <f t="shared" si="2"/>
        <v>87.27958577104778</v>
      </c>
      <c r="L15" s="71"/>
      <c r="M15" s="72"/>
      <c r="N15" s="73"/>
      <c r="O15" s="67">
        <v>635012</v>
      </c>
      <c r="P15" s="67">
        <v>406611.57</v>
      </c>
      <c r="Q15" s="65">
        <f t="shared" si="3"/>
        <v>64.03210805465093</v>
      </c>
      <c r="R15" s="68"/>
      <c r="S15" s="68"/>
      <c r="T15" s="65"/>
      <c r="U15" s="67">
        <v>258734</v>
      </c>
      <c r="V15" s="67">
        <v>247261</v>
      </c>
      <c r="W15" s="65">
        <f t="shared" si="4"/>
        <v>95.56571614090147</v>
      </c>
      <c r="X15" s="67">
        <v>218363</v>
      </c>
      <c r="Y15" s="67">
        <v>158515.63</v>
      </c>
      <c r="Z15" s="69">
        <f>Y15/X15*100</f>
        <v>72.5927148830159</v>
      </c>
    </row>
    <row r="16" spans="1:26" ht="25.5">
      <c r="A16" s="18"/>
      <c r="B16" s="63" t="s">
        <v>22</v>
      </c>
      <c r="C16" s="54">
        <v>2061208</v>
      </c>
      <c r="D16" s="55">
        <v>2500176.49</v>
      </c>
      <c r="E16" s="64">
        <f t="shared" si="0"/>
        <v>121.2966614723017</v>
      </c>
      <c r="F16" s="57">
        <v>2769488</v>
      </c>
      <c r="G16" s="57">
        <v>2107888.29</v>
      </c>
      <c r="H16" s="65">
        <f t="shared" si="1"/>
        <v>76.11111837278226</v>
      </c>
      <c r="I16" s="59">
        <v>753817</v>
      </c>
      <c r="J16" s="59">
        <v>561910.08</v>
      </c>
      <c r="K16" s="65">
        <f t="shared" si="2"/>
        <v>74.54197504168783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940686</v>
      </c>
      <c r="V16" s="67">
        <v>545087.91</v>
      </c>
      <c r="W16" s="65">
        <f t="shared" si="4"/>
        <v>57.94578743597758</v>
      </c>
      <c r="X16" s="67">
        <v>197880</v>
      </c>
      <c r="Y16" s="67">
        <v>142994.56</v>
      </c>
      <c r="Z16" s="69">
        <f>Y16/X16*100</f>
        <v>72.26327066909238</v>
      </c>
    </row>
    <row r="17" spans="1:26" ht="26.25" thickBot="1">
      <c r="A17" s="76"/>
      <c r="B17" s="77" t="s">
        <v>23</v>
      </c>
      <c r="C17" s="54">
        <v>17912804</v>
      </c>
      <c r="D17" s="55">
        <v>19538125.75</v>
      </c>
      <c r="E17" s="78">
        <f t="shared" si="0"/>
        <v>109.07351942219654</v>
      </c>
      <c r="F17" s="57">
        <v>17212404</v>
      </c>
      <c r="G17" s="57">
        <v>11950920.6</v>
      </c>
      <c r="H17" s="79">
        <f t="shared" si="1"/>
        <v>69.43202471891782</v>
      </c>
      <c r="I17" s="80">
        <v>3185500</v>
      </c>
      <c r="J17" s="80">
        <v>1597368.21</v>
      </c>
      <c r="K17" s="79">
        <f t="shared" si="2"/>
        <v>50.14497598493172</v>
      </c>
      <c r="L17" s="81"/>
      <c r="M17" s="82"/>
      <c r="N17" s="83"/>
      <c r="O17" s="84">
        <v>5241626</v>
      </c>
      <c r="P17" s="84">
        <v>3931569.8</v>
      </c>
      <c r="Q17" s="79">
        <f>P17/O17*100</f>
        <v>75.00668304072057</v>
      </c>
      <c r="R17" s="85"/>
      <c r="S17" s="85"/>
      <c r="T17" s="79"/>
      <c r="U17" s="84">
        <v>6571618</v>
      </c>
      <c r="V17" s="84">
        <v>4928393.9</v>
      </c>
      <c r="W17" s="79">
        <f t="shared" si="4"/>
        <v>74.99513666193013</v>
      </c>
      <c r="X17" s="84">
        <v>1559680</v>
      </c>
      <c r="Y17" s="84">
        <v>949644.96</v>
      </c>
      <c r="Z17" s="86">
        <f>Y17/X17*100</f>
        <v>60.887166598276565</v>
      </c>
    </row>
    <row r="18" spans="1:26" ht="26.25" thickBot="1">
      <c r="A18" s="87"/>
      <c r="B18" s="88" t="s">
        <v>24</v>
      </c>
      <c r="C18" s="89">
        <f>SUM(C11:C17)</f>
        <v>51324454</v>
      </c>
      <c r="D18" s="90">
        <f>SUM(D11:D17)</f>
        <v>55421839.61</v>
      </c>
      <c r="E18" s="91">
        <f t="shared" si="0"/>
        <v>107.98330092318176</v>
      </c>
      <c r="F18" s="92">
        <f>SUM(F11:F17)</f>
        <v>47307048</v>
      </c>
      <c r="G18" s="92">
        <f>SUM(G11:G17)</f>
        <v>36140682.4</v>
      </c>
      <c r="H18" s="93">
        <f t="shared" si="1"/>
        <v>76.3959788824701</v>
      </c>
      <c r="I18" s="92">
        <f>SUM(I11:I17)</f>
        <v>9981645</v>
      </c>
      <c r="J18" s="92">
        <f>SUM(J11:J17)</f>
        <v>7406340.62</v>
      </c>
      <c r="K18" s="93">
        <f t="shared" si="2"/>
        <v>74.19959956500156</v>
      </c>
      <c r="L18" s="94">
        <f>SUM(L11:L17)</f>
        <v>412318</v>
      </c>
      <c r="M18" s="92">
        <f>SUM(M11:M17)</f>
        <v>346617.03</v>
      </c>
      <c r="N18" s="93">
        <f>M18/L18*100</f>
        <v>84.06546160972842</v>
      </c>
      <c r="O18" s="92">
        <f>SUM(O11:O17)</f>
        <v>13169143</v>
      </c>
      <c r="P18" s="92">
        <f>SUM(P11:P17)</f>
        <v>10467890.42</v>
      </c>
      <c r="Q18" s="93">
        <f>P18/O18*100</f>
        <v>79.48801543122434</v>
      </c>
      <c r="R18" s="95">
        <f>SUM(R11:R17)</f>
        <v>0</v>
      </c>
      <c r="S18" s="95">
        <f>SUM(S11:S17)</f>
        <v>0</v>
      </c>
      <c r="T18" s="93"/>
      <c r="U18" s="92">
        <f>SUM(U11:U17)</f>
        <v>15549280</v>
      </c>
      <c r="V18" s="92">
        <f>SUM(V11:V17)</f>
        <v>11677040.64</v>
      </c>
      <c r="W18" s="93">
        <f t="shared" si="4"/>
        <v>75.0969860983917</v>
      </c>
      <c r="X18" s="92">
        <f>SUM(X11:X17)</f>
        <v>3576270</v>
      </c>
      <c r="Y18" s="92">
        <f>SUM(Y11:Y17)</f>
        <v>2339209.39</v>
      </c>
      <c r="Z18" s="52">
        <f>Y18/X18*100</f>
        <v>65.40919421632036</v>
      </c>
    </row>
    <row r="19" spans="1:26" ht="25.5">
      <c r="A19" s="18"/>
      <c r="B19" s="53" t="s">
        <v>25</v>
      </c>
      <c r="C19" s="96">
        <v>972936</v>
      </c>
      <c r="D19" s="97">
        <v>992280.07</v>
      </c>
      <c r="E19" s="98">
        <f t="shared" si="0"/>
        <v>101.9882160799888</v>
      </c>
      <c r="F19" s="99">
        <v>977984</v>
      </c>
      <c r="G19" s="99">
        <v>939649.01</v>
      </c>
      <c r="H19" s="58">
        <f t="shared" si="1"/>
        <v>96.08020274360317</v>
      </c>
      <c r="I19" s="100">
        <v>477884</v>
      </c>
      <c r="J19" s="100">
        <v>439649.01</v>
      </c>
      <c r="K19" s="58">
        <f t="shared" si="2"/>
        <v>91.99910647772262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2028322</v>
      </c>
      <c r="D20" s="97">
        <v>1838448.21</v>
      </c>
      <c r="E20" s="107">
        <f t="shared" si="0"/>
        <v>90.63887341359015</v>
      </c>
      <c r="F20" s="99">
        <v>2045540</v>
      </c>
      <c r="G20" s="99">
        <v>1559066.9</v>
      </c>
      <c r="H20" s="65">
        <f t="shared" si="1"/>
        <v>76.21786423144988</v>
      </c>
      <c r="I20" s="100">
        <v>610383</v>
      </c>
      <c r="J20" s="100">
        <v>504119.73</v>
      </c>
      <c r="K20" s="65">
        <f t="shared" si="2"/>
        <v>82.59072254633566</v>
      </c>
      <c r="L20" s="108"/>
      <c r="M20" s="72"/>
      <c r="N20" s="74"/>
      <c r="O20" s="67">
        <v>964621</v>
      </c>
      <c r="P20" s="67">
        <v>705614</v>
      </c>
      <c r="Q20" s="65">
        <f>P20/O20*100</f>
        <v>73.14935088495896</v>
      </c>
      <c r="R20" s="68"/>
      <c r="S20" s="68"/>
      <c r="T20" s="65"/>
      <c r="U20" s="67">
        <v>62215</v>
      </c>
      <c r="V20" s="67">
        <v>38675.34</v>
      </c>
      <c r="W20" s="65">
        <f aca="true" t="shared" si="5" ref="W20:W27">V20/U20*100</f>
        <v>62.16401189423772</v>
      </c>
      <c r="X20" s="67">
        <v>376489</v>
      </c>
      <c r="Y20" s="67">
        <v>283665.09</v>
      </c>
      <c r="Z20" s="69">
        <f aca="true" t="shared" si="6" ref="Z20:Z29">Y20/X20*100</f>
        <v>75.34485469694998</v>
      </c>
    </row>
    <row r="21" spans="1:26" ht="25.5">
      <c r="A21" s="18"/>
      <c r="B21" s="63" t="s">
        <v>27</v>
      </c>
      <c r="C21" s="96">
        <v>637991</v>
      </c>
      <c r="D21" s="97">
        <v>657411.49</v>
      </c>
      <c r="E21" s="107">
        <f t="shared" si="0"/>
        <v>103.04400689037934</v>
      </c>
      <c r="F21" s="99">
        <v>770651</v>
      </c>
      <c r="G21" s="99">
        <v>536923.8</v>
      </c>
      <c r="H21" s="65">
        <f t="shared" si="1"/>
        <v>69.67145958416975</v>
      </c>
      <c r="I21" s="100">
        <v>360150</v>
      </c>
      <c r="J21" s="100">
        <v>296578.11</v>
      </c>
      <c r="K21" s="65">
        <f t="shared" si="2"/>
        <v>82.3484964598084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21750</v>
      </c>
      <c r="V21" s="67">
        <v>17581.9</v>
      </c>
      <c r="W21" s="65">
        <f t="shared" si="5"/>
        <v>80.83632183908047</v>
      </c>
      <c r="X21" s="67">
        <v>388751</v>
      </c>
      <c r="Y21" s="67">
        <v>222763.79</v>
      </c>
      <c r="Z21" s="69">
        <f t="shared" si="6"/>
        <v>57.30243523489329</v>
      </c>
    </row>
    <row r="22" spans="1:26" ht="25.5">
      <c r="A22" s="18"/>
      <c r="B22" s="63" t="s">
        <v>28</v>
      </c>
      <c r="C22" s="96">
        <v>1199478</v>
      </c>
      <c r="D22" s="97">
        <v>1458998.71</v>
      </c>
      <c r="E22" s="107">
        <f t="shared" si="0"/>
        <v>121.63613755316895</v>
      </c>
      <c r="F22" s="99">
        <v>1332133</v>
      </c>
      <c r="G22" s="99">
        <v>1078254.79</v>
      </c>
      <c r="H22" s="65">
        <f t="shared" si="1"/>
        <v>80.94197726503285</v>
      </c>
      <c r="I22" s="100">
        <v>602025</v>
      </c>
      <c r="J22" s="100">
        <v>526178.18</v>
      </c>
      <c r="K22" s="65">
        <f t="shared" si="2"/>
        <v>87.40138366346913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478109</v>
      </c>
      <c r="V22" s="67">
        <v>361393.68</v>
      </c>
      <c r="W22" s="65">
        <f t="shared" si="5"/>
        <v>75.5881357598372</v>
      </c>
      <c r="X22" s="67">
        <v>220299</v>
      </c>
      <c r="Y22" s="67">
        <v>169962.38</v>
      </c>
      <c r="Z22" s="69">
        <f t="shared" si="6"/>
        <v>77.15077235938429</v>
      </c>
    </row>
    <row r="23" spans="1:26" ht="27.75" customHeight="1">
      <c r="A23" s="18"/>
      <c r="B23" s="63" t="s">
        <v>29</v>
      </c>
      <c r="C23" s="96">
        <v>1313643</v>
      </c>
      <c r="D23" s="97">
        <v>1990429.19</v>
      </c>
      <c r="E23" s="107">
        <f t="shared" si="0"/>
        <v>151.51979571314277</v>
      </c>
      <c r="F23" s="99">
        <v>1612412</v>
      </c>
      <c r="G23" s="99">
        <v>1330516.89</v>
      </c>
      <c r="H23" s="65">
        <f t="shared" si="1"/>
        <v>82.51717861191804</v>
      </c>
      <c r="I23" s="100">
        <v>864863</v>
      </c>
      <c r="J23" s="100">
        <v>664697.4</v>
      </c>
      <c r="K23" s="65">
        <f t="shared" si="2"/>
        <v>76.85580259532435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474197</v>
      </c>
      <c r="V23" s="67">
        <v>444807.29</v>
      </c>
      <c r="W23" s="65">
        <f t="shared" si="5"/>
        <v>93.80221511312809</v>
      </c>
      <c r="X23" s="67">
        <v>228352</v>
      </c>
      <c r="Y23" s="67">
        <v>180672.2</v>
      </c>
      <c r="Z23" s="69">
        <f t="shared" si="6"/>
        <v>79.1200427410314</v>
      </c>
    </row>
    <row r="24" spans="1:30" ht="25.5">
      <c r="A24" s="18"/>
      <c r="B24" s="63" t="s">
        <v>30</v>
      </c>
      <c r="C24" s="96">
        <v>1454593</v>
      </c>
      <c r="D24" s="97">
        <v>1596064.83</v>
      </c>
      <c r="E24" s="107">
        <f t="shared" si="0"/>
        <v>109.72587039811137</v>
      </c>
      <c r="F24" s="99">
        <v>1588096</v>
      </c>
      <c r="G24" s="99">
        <v>1419325.35</v>
      </c>
      <c r="H24" s="65">
        <f t="shared" si="1"/>
        <v>89.3727677671879</v>
      </c>
      <c r="I24" s="100">
        <v>659748</v>
      </c>
      <c r="J24" s="100">
        <v>542044.33</v>
      </c>
      <c r="K24" s="65">
        <f t="shared" si="2"/>
        <v>82.1592987019286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136028</v>
      </c>
      <c r="V24" s="67">
        <v>118538</v>
      </c>
      <c r="W24" s="65">
        <f t="shared" si="5"/>
        <v>87.14235304496133</v>
      </c>
      <c r="X24" s="67">
        <v>257853</v>
      </c>
      <c r="Y24" s="67">
        <v>233322.26</v>
      </c>
      <c r="Z24" s="69">
        <f t="shared" si="6"/>
        <v>90.48654078098762</v>
      </c>
      <c r="AD24" s="109"/>
    </row>
    <row r="25" spans="1:26" ht="26.25" thickBot="1">
      <c r="A25" s="76"/>
      <c r="B25" s="77" t="s">
        <v>31</v>
      </c>
      <c r="C25" s="96">
        <v>11350868</v>
      </c>
      <c r="D25" s="97">
        <v>12219586.299999999</v>
      </c>
      <c r="E25" s="110">
        <f t="shared" si="0"/>
        <v>107.65332043329197</v>
      </c>
      <c r="F25" s="99">
        <v>12769913</v>
      </c>
      <c r="G25" s="99">
        <v>8822855.139999999</v>
      </c>
      <c r="H25" s="79">
        <f t="shared" si="1"/>
        <v>69.09095731505765</v>
      </c>
      <c r="I25" s="100">
        <v>1832838</v>
      </c>
      <c r="J25" s="100">
        <v>1286320.7</v>
      </c>
      <c r="K25" s="79">
        <f t="shared" si="2"/>
        <v>70.18190914854449</v>
      </c>
      <c r="L25" s="111"/>
      <c r="M25" s="82"/>
      <c r="N25" s="83"/>
      <c r="O25" s="84">
        <v>3568002</v>
      </c>
      <c r="P25" s="84">
        <v>2374019.94</v>
      </c>
      <c r="Q25" s="79">
        <f>P25/O25*100</f>
        <v>66.53639599977804</v>
      </c>
      <c r="R25" s="85"/>
      <c r="S25" s="85"/>
      <c r="T25" s="79"/>
      <c r="U25" s="84">
        <v>6364110</v>
      </c>
      <c r="V25" s="84">
        <v>4684453.16</v>
      </c>
      <c r="W25" s="79">
        <f t="shared" si="5"/>
        <v>73.6073568810093</v>
      </c>
      <c r="X25" s="84">
        <v>185903</v>
      </c>
      <c r="Y25" s="84">
        <v>112144.6</v>
      </c>
      <c r="Z25" s="86">
        <f t="shared" si="6"/>
        <v>60.324255122294964</v>
      </c>
    </row>
    <row r="26" spans="1:26" ht="37.5" customHeight="1" thickBot="1">
      <c r="A26" s="18"/>
      <c r="B26" s="88" t="s">
        <v>32</v>
      </c>
      <c r="C26" s="89">
        <f>SUM(C19:C25)</f>
        <v>18957831</v>
      </c>
      <c r="D26" s="92">
        <f>SUM(D19:D25)</f>
        <v>20753218.799999997</v>
      </c>
      <c r="E26" s="112">
        <f t="shared" si="0"/>
        <v>109.47042834172325</v>
      </c>
      <c r="F26" s="89">
        <f>SUM(F19:F25)</f>
        <v>21096729</v>
      </c>
      <c r="G26" s="92">
        <f>SUM(G19:G25)</f>
        <v>15686591.879999999</v>
      </c>
      <c r="H26" s="93">
        <f t="shared" si="1"/>
        <v>74.35556422040591</v>
      </c>
      <c r="I26" s="92">
        <f>SUM(I19:I25)</f>
        <v>5407891</v>
      </c>
      <c r="J26" s="92">
        <f>SUM(J19:J25)</f>
        <v>4259587.46</v>
      </c>
      <c r="K26" s="93">
        <f t="shared" si="2"/>
        <v>78.76614857806861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4532623</v>
      </c>
      <c r="P26" s="92">
        <f>SUM(P19:P25)</f>
        <v>3079633.94</v>
      </c>
      <c r="Q26" s="93">
        <f>P26/O26*100</f>
        <v>67.94374780342419</v>
      </c>
      <c r="R26" s="95"/>
      <c r="S26" s="95"/>
      <c r="T26" s="93"/>
      <c r="U26" s="92">
        <f>SUM(U19:U25)</f>
        <v>7536509</v>
      </c>
      <c r="V26" s="92">
        <f>SUM(V19:V25)</f>
        <v>5665449.37</v>
      </c>
      <c r="W26" s="93">
        <f t="shared" si="5"/>
        <v>75.17339088960155</v>
      </c>
      <c r="X26" s="92">
        <f>SUM(X19:X25)</f>
        <v>1657647</v>
      </c>
      <c r="Y26" s="92">
        <f>SUM(Y19:Y25)</f>
        <v>1202530.32</v>
      </c>
      <c r="Z26" s="52">
        <f t="shared" si="6"/>
        <v>72.54441506545122</v>
      </c>
    </row>
    <row r="27" spans="1:26" ht="22.5" customHeight="1" thickBot="1">
      <c r="A27" s="18"/>
      <c r="B27" s="113" t="s">
        <v>33</v>
      </c>
      <c r="C27" s="89">
        <f>C10+C18+C26</f>
        <v>99367596</v>
      </c>
      <c r="D27" s="92">
        <f>D10+D18+D26</f>
        <v>107992083.92</v>
      </c>
      <c r="E27" s="91">
        <f t="shared" si="0"/>
        <v>108.67937664507853</v>
      </c>
      <c r="F27" s="89">
        <f>F10+F18+F26</f>
        <v>94923728</v>
      </c>
      <c r="G27" s="92">
        <f>G10+G18+G26</f>
        <v>73425685.53999999</v>
      </c>
      <c r="H27" s="114">
        <f t="shared" si="1"/>
        <v>77.3522986160004</v>
      </c>
      <c r="I27" s="92">
        <f>I10+I18+I26</f>
        <v>20102990</v>
      </c>
      <c r="J27" s="92">
        <f>J10+J18+J26</f>
        <v>14785460.440000001</v>
      </c>
      <c r="K27" s="114">
        <f t="shared" si="2"/>
        <v>73.54856387034964</v>
      </c>
      <c r="L27" s="92">
        <f>L10+L18+L26</f>
        <v>412318</v>
      </c>
      <c r="M27" s="92">
        <f>M10+M18+M26</f>
        <v>346617.03</v>
      </c>
      <c r="N27" s="115">
        <f>N10+N18+N26</f>
        <v>84.06546160972842</v>
      </c>
      <c r="O27" s="92">
        <f>O10+O18+O26</f>
        <v>27516563</v>
      </c>
      <c r="P27" s="92">
        <f>P10+P18+P26</f>
        <v>21183997.93</v>
      </c>
      <c r="Q27" s="114">
        <f>P27/O27*100</f>
        <v>76.9863515657824</v>
      </c>
      <c r="R27" s="92"/>
      <c r="S27" s="92"/>
      <c r="T27" s="116"/>
      <c r="U27" s="92">
        <f>U10+U18+U26</f>
        <v>33912489</v>
      </c>
      <c r="V27" s="92">
        <f>V10+V18+V26</f>
        <v>27160170.67</v>
      </c>
      <c r="W27" s="114">
        <f t="shared" si="5"/>
        <v>80.08899219989428</v>
      </c>
      <c r="X27" s="92">
        <f>X10+X18+X26</f>
        <v>5233917</v>
      </c>
      <c r="Y27" s="92">
        <f>Y10+Y18+Y26</f>
        <v>3541739.71</v>
      </c>
      <c r="Z27" s="117">
        <f t="shared" si="6"/>
        <v>67.66900793421064</v>
      </c>
    </row>
    <row r="28" spans="1:26" ht="28.5" customHeight="1" thickBot="1">
      <c r="A28" s="118"/>
      <c r="B28" s="119" t="s">
        <v>34</v>
      </c>
      <c r="C28" s="120">
        <v>344689458</v>
      </c>
      <c r="D28" s="121">
        <v>347559937.41</v>
      </c>
      <c r="E28" s="122">
        <f t="shared" si="0"/>
        <v>100.83277261412505</v>
      </c>
      <c r="F28" s="123">
        <v>340741183.99999994</v>
      </c>
      <c r="G28" s="124">
        <v>307993412.07</v>
      </c>
      <c r="H28" s="114">
        <f t="shared" si="1"/>
        <v>90.38925334895826</v>
      </c>
      <c r="I28" s="125">
        <v>1919340</v>
      </c>
      <c r="J28" s="125">
        <v>1464892.04</v>
      </c>
      <c r="K28" s="114">
        <f t="shared" si="2"/>
        <v>76.32269634353476</v>
      </c>
      <c r="L28" s="126"/>
      <c r="M28" s="127"/>
      <c r="N28" s="128"/>
      <c r="O28" s="126">
        <v>79360656</v>
      </c>
      <c r="P28" s="127">
        <v>69002275.13</v>
      </c>
      <c r="Q28" s="114">
        <f>P28/O28*100</f>
        <v>86.94771264239549</v>
      </c>
      <c r="R28" s="126">
        <v>50271745</v>
      </c>
      <c r="S28" s="127">
        <v>43580078.53000001</v>
      </c>
      <c r="T28" s="114">
        <f>S28/R28*100</f>
        <v>86.68901095436414</v>
      </c>
      <c r="U28" s="126"/>
      <c r="V28" s="127"/>
      <c r="W28" s="114"/>
      <c r="X28" s="126">
        <v>10298536</v>
      </c>
      <c r="Y28" s="127">
        <v>8519322.500000002</v>
      </c>
      <c r="Z28" s="117">
        <f t="shared" si="6"/>
        <v>82.72362693105119</v>
      </c>
    </row>
    <row r="29" spans="1:26" ht="24.75" customHeight="1" thickBot="1">
      <c r="A29" s="76"/>
      <c r="B29" s="129" t="s">
        <v>35</v>
      </c>
      <c r="C29" s="130">
        <f>C27+C28</f>
        <v>444057054</v>
      </c>
      <c r="D29" s="131">
        <f>D27+D28</f>
        <v>455552021.33000004</v>
      </c>
      <c r="E29" s="91">
        <f t="shared" si="0"/>
        <v>102.58862396767603</v>
      </c>
      <c r="F29" s="130">
        <f>F27+F28</f>
        <v>435664911.99999994</v>
      </c>
      <c r="G29" s="131">
        <f>G27+G28</f>
        <v>381419097.61</v>
      </c>
      <c r="H29" s="93">
        <f t="shared" si="1"/>
        <v>87.54873002258215</v>
      </c>
      <c r="I29" s="130">
        <f>I27+I28</f>
        <v>22022330</v>
      </c>
      <c r="J29" s="130">
        <f>J27+J28</f>
        <v>16250352.48</v>
      </c>
      <c r="K29" s="93">
        <f t="shared" si="2"/>
        <v>73.79034134898532</v>
      </c>
      <c r="L29" s="131">
        <f>L27+L28</f>
        <v>412318</v>
      </c>
      <c r="M29" s="131">
        <f>M27+M28</f>
        <v>346617.03</v>
      </c>
      <c r="N29" s="45">
        <f>N27+N28</f>
        <v>84.06546160972842</v>
      </c>
      <c r="O29" s="131">
        <f>O27+O28</f>
        <v>106877219</v>
      </c>
      <c r="P29" s="131">
        <f>P27+P28</f>
        <v>90186273.06</v>
      </c>
      <c r="Q29" s="93">
        <f>P29/O29*100</f>
        <v>84.38306488869252</v>
      </c>
      <c r="R29" s="131">
        <f>R27+R28</f>
        <v>50271745</v>
      </c>
      <c r="S29" s="131">
        <f>S27+S28</f>
        <v>43580078.53000001</v>
      </c>
      <c r="T29" s="93">
        <f>S29/R29*100</f>
        <v>86.68901095436414</v>
      </c>
      <c r="U29" s="131">
        <f>U27+U28</f>
        <v>33912489</v>
      </c>
      <c r="V29" s="131">
        <f>V27+V28</f>
        <v>27160170.67</v>
      </c>
      <c r="W29" s="93">
        <f>V29/U29*100</f>
        <v>80.08899219989428</v>
      </c>
      <c r="X29" s="131">
        <f>X27+X28</f>
        <v>15532453</v>
      </c>
      <c r="Y29" s="131">
        <f>Y27+Y28</f>
        <v>12061062.21</v>
      </c>
      <c r="Z29" s="52">
        <f t="shared" si="6"/>
        <v>77.6507240034784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2016-10-17T10:59:48Z</cp:lastPrinted>
  <dcterms:created xsi:type="dcterms:W3CDTF">2016-10-17T10:59:33Z</dcterms:created>
  <dcterms:modified xsi:type="dcterms:W3CDTF">2016-10-17T10:59:56Z</dcterms:modified>
  <cp:category/>
  <cp:version/>
  <cp:contentType/>
  <cp:contentStatus/>
</cp:coreProperties>
</file>