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<sst xmlns="http://schemas.openxmlformats.org/spreadsheetml/2006/main" count="55" uniqueCount="36">
  <si>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16.06.2017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</si>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</sst>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9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3" fontId="4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9" applyNumberFormat="1" applyFont="1" applyFill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7" applyNumberFormat="1" applyFont="1" applyFill="1" applyBorder="1" applyAlignment="1">
      <alignment vertical="center" wrapText="1"/>
      <protection/>
    </xf>
    <xf numFmtId="1" fontId="4" fillId="0" borderId="36" xfId="336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4" applyNumberFormat="1" applyFont="1" applyFill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Fill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Fill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3" fontId="4" fillId="0" borderId="24" xfId="334" applyNumberFormat="1" applyFont="1" applyFill="1" applyBorder="1" applyAlignment="1">
      <alignment vertical="center" wrapText="1"/>
      <protection/>
    </xf>
    <xf numFmtId="174" fontId="4" fillId="0" borderId="24" xfId="337" applyNumberFormat="1" applyFont="1" applyFill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Font="1" applyFill="1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Fill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Fill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42905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22079914</v>
      </c>
      <c r="D10" s="39">
        <v>22344897.16</v>
      </c>
      <c r="E10" s="40">
        <f aca="true" t="shared" si="0" ref="E10:E29">D10/C10*100</f>
        <v>101.20010956564414</v>
      </c>
      <c r="F10" s="39">
        <v>22474514</v>
      </c>
      <c r="G10" s="39">
        <v>14844608.73</v>
      </c>
      <c r="H10" s="41">
        <f aca="true" t="shared" si="1" ref="H10:H29">G10/F10*100</f>
        <v>66.05085533773945</v>
      </c>
      <c r="I10" s="42">
        <v>3573594</v>
      </c>
      <c r="J10" s="42">
        <v>1759525.25</v>
      </c>
      <c r="K10" s="43">
        <f aca="true" t="shared" si="2" ref="K10:K29">J10/I10*100</f>
        <v>49.23685371085803</v>
      </c>
      <c r="L10" s="44"/>
      <c r="M10" s="45"/>
      <c r="N10" s="46"/>
      <c r="O10" s="47">
        <v>8318994</v>
      </c>
      <c r="P10" s="47">
        <v>6129104.37</v>
      </c>
      <c r="Q10" s="48">
        <f aca="true" t="shared" si="3" ref="Q10:Q15">P10/O10*100</f>
        <v>73.67602825533953</v>
      </c>
      <c r="R10" s="49"/>
      <c r="S10" s="49"/>
      <c r="T10" s="43"/>
      <c r="U10" s="50">
        <v>9669026</v>
      </c>
      <c r="V10" s="50">
        <v>6533429.92</v>
      </c>
      <c r="W10" s="43">
        <f aca="true" t="shared" si="4" ref="W10:W18">V10/U10*100</f>
        <v>67.57071415466253</v>
      </c>
      <c r="X10" s="50"/>
      <c r="Y10" s="50"/>
      <c r="Z10" s="51"/>
    </row>
    <row r="11" spans="1:26" ht="39.75" customHeight="1">
      <c r="A11" s="18"/>
      <c r="B11" s="52" t="s">
        <v>17</v>
      </c>
      <c r="C11" s="53">
        <v>3693188</v>
      </c>
      <c r="D11" s="53">
        <v>4081256.87</v>
      </c>
      <c r="E11" s="54">
        <f t="shared" si="0"/>
        <v>110.50769335327635</v>
      </c>
      <c r="F11" s="53">
        <v>3827320</v>
      </c>
      <c r="G11" s="53">
        <v>2835974.55</v>
      </c>
      <c r="H11" s="55">
        <f t="shared" si="1"/>
        <v>74.09818227898373</v>
      </c>
      <c r="I11" s="56">
        <v>825272</v>
      </c>
      <c r="J11" s="56">
        <v>616626.56</v>
      </c>
      <c r="K11" s="55">
        <f t="shared" si="2"/>
        <v>74.71797904206129</v>
      </c>
      <c r="L11" s="57"/>
      <c r="M11" s="57"/>
      <c r="N11" s="55"/>
      <c r="O11" s="57">
        <v>1261679</v>
      </c>
      <c r="P11" s="57">
        <v>1005595.5</v>
      </c>
      <c r="Q11" s="55">
        <f t="shared" si="3"/>
        <v>79.70295931056948</v>
      </c>
      <c r="R11" s="58"/>
      <c r="S11" s="58"/>
      <c r="T11" s="55"/>
      <c r="U11" s="57">
        <v>1196905</v>
      </c>
      <c r="V11" s="57">
        <v>793702.12</v>
      </c>
      <c r="W11" s="55">
        <f t="shared" si="4"/>
        <v>66.31287529085432</v>
      </c>
      <c r="X11" s="57">
        <v>415335</v>
      </c>
      <c r="Y11" s="57">
        <v>348901.32</v>
      </c>
      <c r="Z11" s="59">
        <f>Y11/X11*100</f>
        <v>84.00479612842645</v>
      </c>
    </row>
    <row r="12" spans="1:26" ht="25.5">
      <c r="A12" s="18"/>
      <c r="B12" s="60" t="s">
        <v>18</v>
      </c>
      <c r="C12" s="53">
        <v>3973719</v>
      </c>
      <c r="D12" s="53">
        <v>4189744.94</v>
      </c>
      <c r="E12" s="61">
        <f t="shared" si="0"/>
        <v>105.43636678889474</v>
      </c>
      <c r="F12" s="53">
        <v>4760495</v>
      </c>
      <c r="G12" s="53">
        <v>2358300.98</v>
      </c>
      <c r="H12" s="62">
        <f t="shared" si="1"/>
        <v>49.538986596982035</v>
      </c>
      <c r="I12" s="56">
        <v>1089571</v>
      </c>
      <c r="J12" s="56">
        <v>723219.3</v>
      </c>
      <c r="K12" s="62">
        <f t="shared" si="2"/>
        <v>66.37651883172369</v>
      </c>
      <c r="L12" s="63"/>
      <c r="M12" s="63"/>
      <c r="N12" s="62"/>
      <c r="O12" s="64">
        <v>1076223</v>
      </c>
      <c r="P12" s="64">
        <v>793986.98</v>
      </c>
      <c r="Q12" s="62">
        <f t="shared" si="3"/>
        <v>73.77532165731452</v>
      </c>
      <c r="R12" s="65"/>
      <c r="S12" s="65"/>
      <c r="T12" s="62"/>
      <c r="U12" s="64">
        <v>1567500</v>
      </c>
      <c r="V12" s="64">
        <v>456470.16</v>
      </c>
      <c r="W12" s="62">
        <f t="shared" si="4"/>
        <v>29.120903349282294</v>
      </c>
      <c r="X12" s="64">
        <v>369973</v>
      </c>
      <c r="Y12" s="64">
        <v>301669.64</v>
      </c>
      <c r="Z12" s="66">
        <f>Y12/X12*100</f>
        <v>81.53828522621922</v>
      </c>
    </row>
    <row r="13" spans="1:26" ht="25.5">
      <c r="A13" s="18"/>
      <c r="B13" s="60" t="s">
        <v>19</v>
      </c>
      <c r="C13" s="53">
        <v>7650213</v>
      </c>
      <c r="D13" s="53">
        <v>6980283.94</v>
      </c>
      <c r="E13" s="61">
        <f t="shared" si="0"/>
        <v>91.24300120794024</v>
      </c>
      <c r="F13" s="53">
        <v>8057524</v>
      </c>
      <c r="G13" s="53">
        <v>6805142.829999999</v>
      </c>
      <c r="H13" s="62">
        <f t="shared" si="1"/>
        <v>84.45699733565795</v>
      </c>
      <c r="I13" s="56">
        <v>1541760</v>
      </c>
      <c r="J13" s="56">
        <v>1398266.18</v>
      </c>
      <c r="K13" s="62">
        <f t="shared" si="2"/>
        <v>90.6928562162723</v>
      </c>
      <c r="L13" s="67"/>
      <c r="M13" s="67"/>
      <c r="N13" s="62"/>
      <c r="O13" s="64">
        <v>1967549</v>
      </c>
      <c r="P13" s="64">
        <v>1608195.55</v>
      </c>
      <c r="Q13" s="62">
        <f t="shared" si="3"/>
        <v>81.73598472007559</v>
      </c>
      <c r="R13" s="65"/>
      <c r="S13" s="65"/>
      <c r="T13" s="62"/>
      <c r="U13" s="64">
        <v>4254071</v>
      </c>
      <c r="V13" s="64">
        <v>3540996.3</v>
      </c>
      <c r="W13" s="62">
        <f t="shared" si="4"/>
        <v>83.23782795350618</v>
      </c>
      <c r="X13" s="64"/>
      <c r="Y13" s="64"/>
      <c r="Z13" s="66"/>
    </row>
    <row r="14" spans="1:26" ht="25.5">
      <c r="A14" s="18"/>
      <c r="B14" s="60" t="s">
        <v>20</v>
      </c>
      <c r="C14" s="53">
        <v>5085200</v>
      </c>
      <c r="D14" s="53">
        <v>6308020.109999999</v>
      </c>
      <c r="E14" s="61">
        <f t="shared" si="0"/>
        <v>124.0466473295052</v>
      </c>
      <c r="F14" s="53">
        <v>5663538</v>
      </c>
      <c r="G14" s="53">
        <v>3668133.09</v>
      </c>
      <c r="H14" s="62">
        <f t="shared" si="1"/>
        <v>64.7675197023486</v>
      </c>
      <c r="I14" s="56">
        <v>1000835</v>
      </c>
      <c r="J14" s="56">
        <v>752348.41</v>
      </c>
      <c r="K14" s="62">
        <f t="shared" si="2"/>
        <v>75.17207231961312</v>
      </c>
      <c r="L14" s="68">
        <v>426525</v>
      </c>
      <c r="M14" s="68">
        <v>299252.37</v>
      </c>
      <c r="N14" s="62">
        <f>M14/L14*100</f>
        <v>70.16056972041498</v>
      </c>
      <c r="O14" s="64">
        <v>2269661</v>
      </c>
      <c r="P14" s="64">
        <v>1769090.06</v>
      </c>
      <c r="Q14" s="62">
        <f t="shared" si="3"/>
        <v>77.94512308225767</v>
      </c>
      <c r="R14" s="65"/>
      <c r="S14" s="65"/>
      <c r="T14" s="62"/>
      <c r="U14" s="64">
        <v>1257682</v>
      </c>
      <c r="V14" s="64">
        <v>454538.15</v>
      </c>
      <c r="W14" s="62">
        <f t="shared" si="4"/>
        <v>36.140944213243095</v>
      </c>
      <c r="X14" s="64">
        <v>609219</v>
      </c>
      <c r="Y14" s="64">
        <v>359569.15</v>
      </c>
      <c r="Z14" s="66">
        <f>Y14/X14*100</f>
        <v>59.02132894739003</v>
      </c>
    </row>
    <row r="15" spans="1:26" ht="25.5">
      <c r="A15" s="18"/>
      <c r="B15" s="60" t="s">
        <v>21</v>
      </c>
      <c r="C15" s="53">
        <v>1136007</v>
      </c>
      <c r="D15" s="53">
        <v>1046699.68</v>
      </c>
      <c r="E15" s="61">
        <f t="shared" si="0"/>
        <v>92.13848858325697</v>
      </c>
      <c r="F15" s="53">
        <v>1232972</v>
      </c>
      <c r="G15" s="53">
        <v>795991.67</v>
      </c>
      <c r="H15" s="62">
        <f t="shared" si="1"/>
        <v>64.55877911258325</v>
      </c>
      <c r="I15" s="56">
        <v>265179</v>
      </c>
      <c r="J15" s="56">
        <v>244195.25</v>
      </c>
      <c r="K15" s="62">
        <f t="shared" si="2"/>
        <v>92.08694881570561</v>
      </c>
      <c r="L15" s="69"/>
      <c r="M15" s="70"/>
      <c r="N15" s="71"/>
      <c r="O15" s="64">
        <v>499119</v>
      </c>
      <c r="P15" s="64">
        <v>377748.87</v>
      </c>
      <c r="Q15" s="62">
        <f t="shared" si="3"/>
        <v>75.68312767095622</v>
      </c>
      <c r="R15" s="65"/>
      <c r="S15" s="65"/>
      <c r="T15" s="62"/>
      <c r="U15" s="64">
        <v>47216</v>
      </c>
      <c r="V15" s="64">
        <v>33977.43</v>
      </c>
      <c r="W15" s="62">
        <f t="shared" si="4"/>
        <v>71.96168671636734</v>
      </c>
      <c r="X15" s="64">
        <v>209746</v>
      </c>
      <c r="Y15" s="64">
        <v>140070.12</v>
      </c>
      <c r="Z15" s="66">
        <f>Y15/X15*100</f>
        <v>66.78083014693964</v>
      </c>
    </row>
    <row r="16" spans="1:26" ht="25.5">
      <c r="A16" s="18"/>
      <c r="B16" s="60" t="s">
        <v>22</v>
      </c>
      <c r="C16" s="53">
        <v>1383989</v>
      </c>
      <c r="D16" s="53">
        <v>1278375.68</v>
      </c>
      <c r="E16" s="61">
        <f t="shared" si="0"/>
        <v>92.36891911713171</v>
      </c>
      <c r="F16" s="53">
        <v>1746889</v>
      </c>
      <c r="G16" s="53">
        <v>819407.73</v>
      </c>
      <c r="H16" s="62">
        <f t="shared" si="1"/>
        <v>46.9066855421266</v>
      </c>
      <c r="I16" s="56">
        <v>668759</v>
      </c>
      <c r="J16" s="56">
        <v>378608.2</v>
      </c>
      <c r="K16" s="62">
        <f t="shared" si="2"/>
        <v>56.61354837841435</v>
      </c>
      <c r="L16" s="69"/>
      <c r="M16" s="70"/>
      <c r="N16" s="72"/>
      <c r="O16" s="73"/>
      <c r="P16" s="73"/>
      <c r="Q16" s="62"/>
      <c r="R16" s="65"/>
      <c r="S16" s="65"/>
      <c r="T16" s="62"/>
      <c r="U16" s="64">
        <v>651320</v>
      </c>
      <c r="V16" s="64">
        <v>275194.25</v>
      </c>
      <c r="W16" s="62">
        <f t="shared" si="4"/>
        <v>42.251773321869436</v>
      </c>
      <c r="X16" s="64">
        <v>175590</v>
      </c>
      <c r="Y16" s="64">
        <v>124291.98</v>
      </c>
      <c r="Z16" s="66">
        <f>Y16/X16*100</f>
        <v>70.78534085084571</v>
      </c>
    </row>
    <row r="17" spans="1:26" ht="26.25" thickBot="1">
      <c r="A17" s="74"/>
      <c r="B17" s="75" t="s">
        <v>23</v>
      </c>
      <c r="C17" s="53">
        <v>12403763</v>
      </c>
      <c r="D17" s="53">
        <v>14442176.729999999</v>
      </c>
      <c r="E17" s="76">
        <f t="shared" si="0"/>
        <v>116.43383326495353</v>
      </c>
      <c r="F17" s="53">
        <v>13452997</v>
      </c>
      <c r="G17" s="53">
        <v>7423730.289999999</v>
      </c>
      <c r="H17" s="77">
        <f t="shared" si="1"/>
        <v>55.18272463749155</v>
      </c>
      <c r="I17" s="78">
        <v>2035210</v>
      </c>
      <c r="J17" s="78">
        <v>1093206.09</v>
      </c>
      <c r="K17" s="77">
        <f t="shared" si="2"/>
        <v>53.71465794684579</v>
      </c>
      <c r="L17" s="79"/>
      <c r="M17" s="80"/>
      <c r="N17" s="81"/>
      <c r="O17" s="82">
        <v>4193133</v>
      </c>
      <c r="P17" s="82">
        <v>3024607.89</v>
      </c>
      <c r="Q17" s="77">
        <f>P17/O17*100</f>
        <v>72.13241006187975</v>
      </c>
      <c r="R17" s="83"/>
      <c r="S17" s="83"/>
      <c r="T17" s="77"/>
      <c r="U17" s="82">
        <v>4816152</v>
      </c>
      <c r="V17" s="82">
        <v>2045095.09</v>
      </c>
      <c r="W17" s="77">
        <f t="shared" si="4"/>
        <v>42.4632588423289</v>
      </c>
      <c r="X17" s="82">
        <v>1319382</v>
      </c>
      <c r="Y17" s="82">
        <v>770205.73</v>
      </c>
      <c r="Z17" s="84">
        <f>Y17/X17*100</f>
        <v>58.376249638088126</v>
      </c>
    </row>
    <row r="18" spans="1:26" ht="26.25" thickBot="1">
      <c r="A18" s="85"/>
      <c r="B18" s="86" t="s">
        <v>24</v>
      </c>
      <c r="C18" s="87">
        <f>SUM(C11:C17)</f>
        <v>35326079</v>
      </c>
      <c r="D18" s="88">
        <f>SUM(D11:D17)</f>
        <v>38326557.949999996</v>
      </c>
      <c r="E18" s="89">
        <f t="shared" si="0"/>
        <v>108.49366540226555</v>
      </c>
      <c r="F18" s="90">
        <f>SUM(F11:F17)</f>
        <v>38741735</v>
      </c>
      <c r="G18" s="90">
        <f>SUM(G11:G17)</f>
        <v>24706681.139999997</v>
      </c>
      <c r="H18" s="91">
        <f t="shared" si="1"/>
        <v>63.77277925214242</v>
      </c>
      <c r="I18" s="90">
        <f>SUM(I11:I17)</f>
        <v>7426586</v>
      </c>
      <c r="J18" s="90">
        <f>SUM(J11:J17)</f>
        <v>5206469.99</v>
      </c>
      <c r="K18" s="91">
        <f t="shared" si="2"/>
        <v>70.10583315132956</v>
      </c>
      <c r="L18" s="92">
        <f>SUM(L11:L17)</f>
        <v>426525</v>
      </c>
      <c r="M18" s="90">
        <f>SUM(M11:M17)</f>
        <v>299252.37</v>
      </c>
      <c r="N18" s="91">
        <f>M18/L18*100</f>
        <v>70.16056972041498</v>
      </c>
      <c r="O18" s="90">
        <f>SUM(O11:O17)</f>
        <v>11267364</v>
      </c>
      <c r="P18" s="90">
        <f>SUM(P11:P17)</f>
        <v>8579224.85</v>
      </c>
      <c r="Q18" s="91">
        <f>P18/O18*100</f>
        <v>76.14225341437447</v>
      </c>
      <c r="R18" s="93">
        <f>SUM(R11:R17)</f>
        <v>0</v>
      </c>
      <c r="S18" s="93">
        <f>SUM(S11:S17)</f>
        <v>0</v>
      </c>
      <c r="T18" s="91"/>
      <c r="U18" s="90">
        <f>SUM(U11:U17)</f>
        <v>13790846</v>
      </c>
      <c r="V18" s="90">
        <f>SUM(V11:V17)</f>
        <v>7599973.5</v>
      </c>
      <c r="W18" s="91">
        <f t="shared" si="4"/>
        <v>55.10882726121371</v>
      </c>
      <c r="X18" s="90">
        <f>SUM(X11:X17)</f>
        <v>3099245</v>
      </c>
      <c r="Y18" s="90">
        <f>SUM(Y11:Y17)</f>
        <v>2044707.94</v>
      </c>
      <c r="Z18" s="51">
        <f>Y18/X18*100</f>
        <v>65.97438860109477</v>
      </c>
    </row>
    <row r="19" spans="1:26" ht="25.5">
      <c r="A19" s="18"/>
      <c r="B19" s="52" t="s">
        <v>25</v>
      </c>
      <c r="C19" s="94">
        <v>494205</v>
      </c>
      <c r="D19" s="94">
        <v>357688.66</v>
      </c>
      <c r="E19" s="95">
        <f t="shared" si="0"/>
        <v>72.37657652188868</v>
      </c>
      <c r="F19" s="96">
        <v>524195</v>
      </c>
      <c r="G19" s="96">
        <v>313035.55</v>
      </c>
      <c r="H19" s="55">
        <f t="shared" si="1"/>
        <v>59.71738570570112</v>
      </c>
      <c r="I19" s="97">
        <v>324095</v>
      </c>
      <c r="J19" s="97">
        <v>313035.55</v>
      </c>
      <c r="K19" s="55">
        <f t="shared" si="2"/>
        <v>96.58759005847051</v>
      </c>
      <c r="L19" s="98"/>
      <c r="M19" s="99"/>
      <c r="N19" s="100"/>
      <c r="O19" s="101"/>
      <c r="P19" s="101"/>
      <c r="Q19" s="55"/>
      <c r="R19" s="102"/>
      <c r="S19" s="102"/>
      <c r="T19" s="55"/>
      <c r="U19" s="57">
        <v>100</v>
      </c>
      <c r="V19" s="57">
        <v>0</v>
      </c>
      <c r="W19" s="55"/>
      <c r="X19" s="103"/>
      <c r="Y19" s="103"/>
      <c r="Z19" s="59"/>
    </row>
    <row r="20" spans="1:26" ht="25.5">
      <c r="A20" s="18"/>
      <c r="B20" s="60" t="s">
        <v>26</v>
      </c>
      <c r="C20" s="94">
        <v>2642502</v>
      </c>
      <c r="D20" s="94">
        <v>2479889.99</v>
      </c>
      <c r="E20" s="104">
        <f t="shared" si="0"/>
        <v>93.84628620905491</v>
      </c>
      <c r="F20" s="96">
        <v>2888590</v>
      </c>
      <c r="G20" s="96">
        <v>2096799.08</v>
      </c>
      <c r="H20" s="62">
        <f t="shared" si="1"/>
        <v>72.58901678673678</v>
      </c>
      <c r="I20" s="97">
        <v>517859</v>
      </c>
      <c r="J20" s="97">
        <v>381865.13</v>
      </c>
      <c r="K20" s="62">
        <f t="shared" si="2"/>
        <v>73.73920893525072</v>
      </c>
      <c r="L20" s="105"/>
      <c r="M20" s="70"/>
      <c r="N20" s="72"/>
      <c r="O20" s="64">
        <v>1283321</v>
      </c>
      <c r="P20" s="64">
        <v>1105442.82</v>
      </c>
      <c r="Q20" s="62">
        <f>P20/O20*100</f>
        <v>86.13922938999674</v>
      </c>
      <c r="R20" s="65"/>
      <c r="S20" s="65"/>
      <c r="T20" s="62"/>
      <c r="U20" s="64">
        <v>447999</v>
      </c>
      <c r="V20" s="64">
        <v>269458.33</v>
      </c>
      <c r="W20" s="62">
        <f aca="true" t="shared" si="5" ref="W20:W27">V20/U20*100</f>
        <v>60.14708291759581</v>
      </c>
      <c r="X20" s="64">
        <v>419567</v>
      </c>
      <c r="Y20" s="64">
        <v>326326.56</v>
      </c>
      <c r="Z20" s="66">
        <f aca="true" t="shared" si="6" ref="Z20:Z29">Y20/X20*100</f>
        <v>77.77698436721667</v>
      </c>
    </row>
    <row r="21" spans="1:26" ht="25.5">
      <c r="A21" s="18"/>
      <c r="B21" s="60" t="s">
        <v>27</v>
      </c>
      <c r="C21" s="94">
        <v>534173</v>
      </c>
      <c r="D21" s="94">
        <v>525370.23</v>
      </c>
      <c r="E21" s="104">
        <f t="shared" si="0"/>
        <v>98.35207507680096</v>
      </c>
      <c r="F21" s="96">
        <v>540858</v>
      </c>
      <c r="G21" s="96">
        <v>386907.49</v>
      </c>
      <c r="H21" s="62">
        <f t="shared" si="1"/>
        <v>71.53587263200323</v>
      </c>
      <c r="I21" s="97">
        <v>180705</v>
      </c>
      <c r="J21" s="97">
        <v>153081.33</v>
      </c>
      <c r="K21" s="62">
        <f t="shared" si="2"/>
        <v>84.71338922553332</v>
      </c>
      <c r="L21" s="105"/>
      <c r="M21" s="70"/>
      <c r="N21" s="72"/>
      <c r="O21" s="73"/>
      <c r="P21" s="73"/>
      <c r="Q21" s="62"/>
      <c r="R21" s="65"/>
      <c r="S21" s="65"/>
      <c r="T21" s="62"/>
      <c r="U21" s="64">
        <v>8380</v>
      </c>
      <c r="V21" s="64">
        <v>6963.13</v>
      </c>
      <c r="W21" s="62">
        <f t="shared" si="5"/>
        <v>83.09224343675417</v>
      </c>
      <c r="X21" s="64">
        <v>351773</v>
      </c>
      <c r="Y21" s="64">
        <v>226863.03</v>
      </c>
      <c r="Z21" s="66">
        <f t="shared" si="6"/>
        <v>64.49131400079028</v>
      </c>
    </row>
    <row r="22" spans="1:26" ht="25.5">
      <c r="A22" s="18"/>
      <c r="B22" s="60" t="s">
        <v>28</v>
      </c>
      <c r="C22" s="94">
        <v>786967</v>
      </c>
      <c r="D22" s="94">
        <v>910690.06</v>
      </c>
      <c r="E22" s="104">
        <f t="shared" si="0"/>
        <v>115.7215054760873</v>
      </c>
      <c r="F22" s="96">
        <v>985901</v>
      </c>
      <c r="G22" s="96">
        <v>519880.94</v>
      </c>
      <c r="H22" s="62">
        <f t="shared" si="1"/>
        <v>52.73155621101916</v>
      </c>
      <c r="I22" s="97">
        <v>484123</v>
      </c>
      <c r="J22" s="97">
        <v>286864.97</v>
      </c>
      <c r="K22" s="62">
        <f t="shared" si="2"/>
        <v>59.254563406407044</v>
      </c>
      <c r="L22" s="105"/>
      <c r="M22" s="70"/>
      <c r="N22" s="72"/>
      <c r="O22" s="64"/>
      <c r="P22" s="64"/>
      <c r="Q22" s="62"/>
      <c r="R22" s="65"/>
      <c r="S22" s="65"/>
      <c r="T22" s="62"/>
      <c r="U22" s="64">
        <v>256292</v>
      </c>
      <c r="V22" s="64">
        <v>88862.82</v>
      </c>
      <c r="W22" s="62">
        <f t="shared" si="5"/>
        <v>34.672490752735165</v>
      </c>
      <c r="X22" s="64">
        <v>203878</v>
      </c>
      <c r="Y22" s="64">
        <v>120463.55</v>
      </c>
      <c r="Z22" s="66">
        <f t="shared" si="6"/>
        <v>59.08609560619587</v>
      </c>
    </row>
    <row r="23" spans="1:26" ht="27.75" customHeight="1">
      <c r="A23" s="18"/>
      <c r="B23" s="60" t="s">
        <v>29</v>
      </c>
      <c r="C23" s="94">
        <v>1273991</v>
      </c>
      <c r="D23" s="94">
        <v>1272685.4</v>
      </c>
      <c r="E23" s="104">
        <f t="shared" si="0"/>
        <v>99.89751889927008</v>
      </c>
      <c r="F23" s="96">
        <v>1686888</v>
      </c>
      <c r="G23" s="96">
        <v>1269432.39</v>
      </c>
      <c r="H23" s="62">
        <f t="shared" si="1"/>
        <v>75.25291483489123</v>
      </c>
      <c r="I23" s="97">
        <v>730138</v>
      </c>
      <c r="J23" s="97">
        <v>493739.15</v>
      </c>
      <c r="K23" s="62">
        <f t="shared" si="2"/>
        <v>67.62271652756054</v>
      </c>
      <c r="L23" s="105"/>
      <c r="M23" s="70"/>
      <c r="N23" s="72"/>
      <c r="O23" s="64"/>
      <c r="P23" s="64"/>
      <c r="Q23" s="62"/>
      <c r="R23" s="65"/>
      <c r="S23" s="65"/>
      <c r="T23" s="62"/>
      <c r="U23" s="64">
        <v>628720</v>
      </c>
      <c r="V23" s="64">
        <v>559578.69</v>
      </c>
      <c r="W23" s="62">
        <f t="shared" si="5"/>
        <v>89.00284546379945</v>
      </c>
      <c r="X23" s="64">
        <v>240955</v>
      </c>
      <c r="Y23" s="64">
        <v>170404.53</v>
      </c>
      <c r="Z23" s="66">
        <f t="shared" si="6"/>
        <v>70.7204789276006</v>
      </c>
    </row>
    <row r="24" spans="1:30" ht="25.5">
      <c r="A24" s="18"/>
      <c r="B24" s="60" t="s">
        <v>30</v>
      </c>
      <c r="C24" s="94">
        <v>942891</v>
      </c>
      <c r="D24" s="94">
        <v>704229.57</v>
      </c>
      <c r="E24" s="104">
        <f t="shared" si="0"/>
        <v>74.6883330098601</v>
      </c>
      <c r="F24" s="96">
        <v>1150626</v>
      </c>
      <c r="G24" s="96">
        <v>775715.53</v>
      </c>
      <c r="H24" s="62">
        <f t="shared" si="1"/>
        <v>67.41682614507233</v>
      </c>
      <c r="I24" s="97">
        <v>460840</v>
      </c>
      <c r="J24" s="97">
        <v>377292.88</v>
      </c>
      <c r="K24" s="62">
        <f t="shared" si="2"/>
        <v>81.87068830830657</v>
      </c>
      <c r="L24" s="105"/>
      <c r="M24" s="70"/>
      <c r="N24" s="72"/>
      <c r="O24" s="73"/>
      <c r="P24" s="73"/>
      <c r="Q24" s="62"/>
      <c r="R24" s="65"/>
      <c r="S24" s="65"/>
      <c r="T24" s="62"/>
      <c r="U24" s="64">
        <v>233521</v>
      </c>
      <c r="V24" s="64">
        <v>185417</v>
      </c>
      <c r="W24" s="62">
        <f t="shared" si="5"/>
        <v>79.40056782901752</v>
      </c>
      <c r="X24" s="64">
        <v>226745</v>
      </c>
      <c r="Y24" s="64">
        <v>201372.75</v>
      </c>
      <c r="Z24" s="66">
        <f t="shared" si="6"/>
        <v>88.81022734790183</v>
      </c>
      <c r="AD24" s="106"/>
    </row>
    <row r="25" spans="1:26" ht="26.25" thickBot="1">
      <c r="A25" s="74"/>
      <c r="B25" s="75" t="s">
        <v>31</v>
      </c>
      <c r="C25" s="94">
        <v>7435246</v>
      </c>
      <c r="D25" s="94">
        <v>7849091.2299999995</v>
      </c>
      <c r="E25" s="107">
        <f t="shared" si="0"/>
        <v>105.56599243656497</v>
      </c>
      <c r="F25" s="96">
        <v>10242591</v>
      </c>
      <c r="G25" s="96">
        <v>6333002.93</v>
      </c>
      <c r="H25" s="77">
        <f t="shared" si="1"/>
        <v>61.830087035594794</v>
      </c>
      <c r="I25" s="97">
        <v>1496050</v>
      </c>
      <c r="J25" s="97">
        <v>1002606.19</v>
      </c>
      <c r="K25" s="77">
        <f t="shared" si="2"/>
        <v>67.01689047825941</v>
      </c>
      <c r="L25" s="108"/>
      <c r="M25" s="80"/>
      <c r="N25" s="81"/>
      <c r="O25" s="82">
        <v>2625875</v>
      </c>
      <c r="P25" s="82">
        <v>1382680.31</v>
      </c>
      <c r="Q25" s="77">
        <f>P25/O25*100</f>
        <v>52.65598362450612</v>
      </c>
      <c r="R25" s="83"/>
      <c r="S25" s="83"/>
      <c r="T25" s="77"/>
      <c r="U25" s="82">
        <v>5713545</v>
      </c>
      <c r="V25" s="82">
        <v>3812449.48</v>
      </c>
      <c r="W25" s="77">
        <f t="shared" si="5"/>
        <v>66.72651532454894</v>
      </c>
      <c r="X25" s="82">
        <v>157121</v>
      </c>
      <c r="Y25" s="82">
        <v>96816.95</v>
      </c>
      <c r="Z25" s="84">
        <f t="shared" si="6"/>
        <v>61.61935705602688</v>
      </c>
    </row>
    <row r="26" spans="1:26" ht="37.5" customHeight="1" thickBot="1">
      <c r="A26" s="18"/>
      <c r="B26" s="86" t="s">
        <v>32</v>
      </c>
      <c r="C26" s="87">
        <f>SUM(C19:C25)</f>
        <v>14109975</v>
      </c>
      <c r="D26" s="87">
        <f>SUM(D19:D25)</f>
        <v>14099645.14</v>
      </c>
      <c r="E26" s="109">
        <f t="shared" si="0"/>
        <v>99.92679037347692</v>
      </c>
      <c r="F26" s="87">
        <f>SUM(F19:F25)</f>
        <v>18019649</v>
      </c>
      <c r="G26" s="90">
        <f>SUM(G19:G25)</f>
        <v>11694773.91</v>
      </c>
      <c r="H26" s="91">
        <f t="shared" si="1"/>
        <v>64.90012047404475</v>
      </c>
      <c r="I26" s="90">
        <f>SUM(I19:I25)</f>
        <v>4193810</v>
      </c>
      <c r="J26" s="90">
        <f>SUM(J19:J25)</f>
        <v>3008485.1999999997</v>
      </c>
      <c r="K26" s="91">
        <f t="shared" si="2"/>
        <v>71.73632567999026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3909196</v>
      </c>
      <c r="P26" s="90">
        <f>SUM(P19:P25)</f>
        <v>2488123.13</v>
      </c>
      <c r="Q26" s="91">
        <f>P26/O26*100</f>
        <v>63.647950371380716</v>
      </c>
      <c r="R26" s="93"/>
      <c r="S26" s="93"/>
      <c r="T26" s="91"/>
      <c r="U26" s="90">
        <f>SUM(U19:U25)</f>
        <v>7288557</v>
      </c>
      <c r="V26" s="90">
        <f>SUM(V19:V25)</f>
        <v>4922729.45</v>
      </c>
      <c r="W26" s="91">
        <f t="shared" si="5"/>
        <v>67.54052208139416</v>
      </c>
      <c r="X26" s="90">
        <f>SUM(X19:X25)</f>
        <v>1600039</v>
      </c>
      <c r="Y26" s="90">
        <f>SUM(Y19:Y25)</f>
        <v>1142247.37</v>
      </c>
      <c r="Z26" s="51">
        <f t="shared" si="6"/>
        <v>71.38872052493721</v>
      </c>
    </row>
    <row r="27" spans="1:26" ht="22.5" customHeight="1" thickBot="1">
      <c r="A27" s="18"/>
      <c r="B27" s="110" t="s">
        <v>33</v>
      </c>
      <c r="C27" s="87">
        <f>C10+C18+C26</f>
        <v>71515968</v>
      </c>
      <c r="D27" s="87">
        <f>D10+D18+D26</f>
        <v>74771100.25</v>
      </c>
      <c r="E27" s="89">
        <f t="shared" si="0"/>
        <v>104.55161601112634</v>
      </c>
      <c r="F27" s="87">
        <f>F10+F18+F26</f>
        <v>79235898</v>
      </c>
      <c r="G27" s="90">
        <f>G10+G18+G26</f>
        <v>51246063.78</v>
      </c>
      <c r="H27" s="111">
        <f t="shared" si="1"/>
        <v>64.67531140998743</v>
      </c>
      <c r="I27" s="90">
        <f>I10+I18+I26</f>
        <v>15193990</v>
      </c>
      <c r="J27" s="90">
        <f>J10+J18+J26</f>
        <v>9974480.44</v>
      </c>
      <c r="K27" s="111">
        <f t="shared" si="2"/>
        <v>65.64753853332797</v>
      </c>
      <c r="L27" s="90">
        <f>L10+L18+L26</f>
        <v>426525</v>
      </c>
      <c r="M27" s="90">
        <f>M10+M18+M26</f>
        <v>299252.37</v>
      </c>
      <c r="N27" s="112">
        <f>N10+N18+N26</f>
        <v>70.16056972041498</v>
      </c>
      <c r="O27" s="90">
        <f>O10+O18+O26</f>
        <v>23495554</v>
      </c>
      <c r="P27" s="90">
        <f>P10+P18+P26</f>
        <v>17196452.349999998</v>
      </c>
      <c r="Q27" s="111">
        <f>P27/O27*100</f>
        <v>73.19023994922614</v>
      </c>
      <c r="R27" s="90"/>
      <c r="S27" s="90"/>
      <c r="T27" s="113"/>
      <c r="U27" s="90">
        <f>U10+U18+U26</f>
        <v>30748429</v>
      </c>
      <c r="V27" s="90">
        <f>V10+V18+V26</f>
        <v>19056132.87</v>
      </c>
      <c r="W27" s="111">
        <f t="shared" si="5"/>
        <v>61.97433003812976</v>
      </c>
      <c r="X27" s="90">
        <f>X10+X18+X26</f>
        <v>4699284</v>
      </c>
      <c r="Y27" s="90">
        <f>Y10+Y18+Y26</f>
        <v>3186955.31</v>
      </c>
      <c r="Z27" s="114">
        <f t="shared" si="6"/>
        <v>67.81789119363715</v>
      </c>
    </row>
    <row r="28" spans="1:26" ht="28.5" customHeight="1" thickBot="1">
      <c r="A28" s="115"/>
      <c r="B28" s="116" t="s">
        <v>34</v>
      </c>
      <c r="C28" s="117">
        <v>311847399</v>
      </c>
      <c r="D28" s="117">
        <v>308228936.37</v>
      </c>
      <c r="E28" s="118">
        <f t="shared" si="0"/>
        <v>98.83966881186012</v>
      </c>
      <c r="F28" s="119">
        <v>319934164</v>
      </c>
      <c r="G28" s="120">
        <v>262021159.04999998</v>
      </c>
      <c r="H28" s="111">
        <f t="shared" si="1"/>
        <v>81.89846178790708</v>
      </c>
      <c r="I28" s="121">
        <v>1413440</v>
      </c>
      <c r="J28" s="121">
        <v>1068138.88</v>
      </c>
      <c r="K28" s="111">
        <f t="shared" si="2"/>
        <v>75.57016074258546</v>
      </c>
      <c r="L28" s="122"/>
      <c r="M28" s="123"/>
      <c r="N28" s="124"/>
      <c r="O28" s="122">
        <v>98637701</v>
      </c>
      <c r="P28" s="123">
        <v>69613899.18</v>
      </c>
      <c r="Q28" s="111">
        <f>P28/O28*100</f>
        <v>70.57534641850584</v>
      </c>
      <c r="R28" s="122">
        <v>44229883</v>
      </c>
      <c r="S28" s="123">
        <v>35118657.78</v>
      </c>
      <c r="T28" s="111">
        <f>S28/R28*100</f>
        <v>79.40029545183287</v>
      </c>
      <c r="U28" s="122"/>
      <c r="V28" s="123"/>
      <c r="W28" s="111"/>
      <c r="X28" s="122">
        <v>9194677</v>
      </c>
      <c r="Y28" s="123">
        <v>6372561.1899999995</v>
      </c>
      <c r="Z28" s="114">
        <f t="shared" si="6"/>
        <v>69.30706962300034</v>
      </c>
    </row>
    <row r="29" spans="1:26" ht="24.75" customHeight="1" thickBot="1">
      <c r="A29" s="74"/>
      <c r="B29" s="125" t="s">
        <v>35</v>
      </c>
      <c r="C29" s="126">
        <f>C27+C28</f>
        <v>383363367</v>
      </c>
      <c r="D29" s="127">
        <f>D27+D28</f>
        <v>383000036.62</v>
      </c>
      <c r="E29" s="89">
        <f t="shared" si="0"/>
        <v>99.90522558719076</v>
      </c>
      <c r="F29" s="126">
        <f>F27+F28</f>
        <v>399170062</v>
      </c>
      <c r="G29" s="127">
        <f>G27+G28</f>
        <v>313267222.83</v>
      </c>
      <c r="H29" s="91">
        <f t="shared" si="1"/>
        <v>78.47963879365281</v>
      </c>
      <c r="I29" s="126">
        <f>I27+I28</f>
        <v>16607430</v>
      </c>
      <c r="J29" s="126">
        <f>J27+J28</f>
        <v>11042619.32</v>
      </c>
      <c r="K29" s="91">
        <f t="shared" si="2"/>
        <v>66.49204193544696</v>
      </c>
      <c r="L29" s="127">
        <f>L27+L28</f>
        <v>426525</v>
      </c>
      <c r="M29" s="127">
        <f>M27+M28</f>
        <v>299252.37</v>
      </c>
      <c r="N29" s="43">
        <f>N27+N28</f>
        <v>70.16056972041498</v>
      </c>
      <c r="O29" s="127">
        <f>O27+O28</f>
        <v>122133255</v>
      </c>
      <c r="P29" s="127">
        <f>P27+P28</f>
        <v>86810351.53</v>
      </c>
      <c r="Q29" s="91">
        <f>P29/O29*100</f>
        <v>71.07839018128192</v>
      </c>
      <c r="R29" s="127">
        <f>R27+R28</f>
        <v>44229883</v>
      </c>
      <c r="S29" s="127">
        <f>S27+S28</f>
        <v>35118657.78</v>
      </c>
      <c r="T29" s="91">
        <f>S29/R29*100</f>
        <v>79.40029545183287</v>
      </c>
      <c r="U29" s="127">
        <f>U27+U28</f>
        <v>30748429</v>
      </c>
      <c r="V29" s="127">
        <f>V27+V28</f>
        <v>19056132.87</v>
      </c>
      <c r="W29" s="91">
        <f>V29/U29*100</f>
        <v>61.97433003812976</v>
      </c>
      <c r="X29" s="127">
        <f>X27+X28</f>
        <v>13893961</v>
      </c>
      <c r="Y29" s="127">
        <f>Y27+Y28</f>
        <v>9559516.5</v>
      </c>
      <c r="Z29" s="51">
        <f t="shared" si="6"/>
        <v>68.80339235154037</v>
      </c>
    </row>
    <row r="30" spans="9:25" ht="12.75">
      <c r="I30" s="128"/>
      <c r="J30" s="129"/>
      <c r="K30" s="128"/>
      <c r="L30" s="128"/>
      <c r="M30" s="128"/>
      <c r="N30" s="128"/>
      <c r="O30" s="128"/>
      <c r="P30" s="129"/>
      <c r="Q30" s="128"/>
      <c r="R30" s="128"/>
      <c r="S30" s="129"/>
      <c r="T30" s="128"/>
      <c r="U30" s="128"/>
      <c r="V30" s="128"/>
      <c r="W30" s="128"/>
      <c r="X30" s="128"/>
      <c r="Y30" s="129"/>
    </row>
    <row r="31" spans="6:8" ht="12.75">
      <c r="F31" s="1"/>
      <c r="G31" s="130"/>
      <c r="H31" s="1"/>
    </row>
    <row r="32" spans="6:8" ht="12.75">
      <c r="F32" s="1"/>
      <c r="G32" s="1"/>
      <c r="H32" s="1"/>
    </row>
    <row r="36" spans="6:7" ht="12.75">
      <c r="F36" s="129"/>
      <c r="G36" s="129"/>
    </row>
    <row r="37" ht="12.75">
      <c r="F37" s="129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2017-06-19T09:45:05Z</dcterms:created>
  <dcterms:modified xsi:type="dcterms:W3CDTF">2017-06-19T09:46:39Z</dcterms:modified>
  <cp:category/>
  <cp:version/>
  <cp:contentType/>
  <cp:contentStatus/>
</cp:coreProperties>
</file>