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<sst xmlns="http://schemas.openxmlformats.org/spreadsheetml/2006/main" count="55" uniqueCount="36">
  <si>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</si>
  <si>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Інформація про надходження та використання коштів місцевих бюджетів Дергачівського району (станом на 20.11.2017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</si>
  <si>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</si>
  <si>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</si>
  <si>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</si>
  <si>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</si>
  <si>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</si>
  <si>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</si>
  <si>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</si>
  <si>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</si>
  <si>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</si>
  <si>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</si>
  <si>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виконання по доходах за 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</si>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</sst>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8">
    <font>
      <sz val="10"/>
      <name val="Arial Cyr"/>
      <family val="0"/>
    </font>
    <font>
      <b/>
      <sz val="10"/>
      <name val="Arial Cyr"/>
      <family val="0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333" applyFont="1" applyFill="1" applyBorder="1" applyAlignment="1">
      <alignment vertical="center"/>
      <protection/>
    </xf>
    <xf numFmtId="14" fontId="6" fillId="0" borderId="0" xfId="333" applyNumberFormat="1" applyFont="1" applyFill="1" applyAlignment="1">
      <alignment horizontal="left" vertical="center"/>
      <protection/>
    </xf>
    <xf numFmtId="0" fontId="4" fillId="0" borderId="0" xfId="333" applyFont="1" applyFill="1" applyAlignment="1">
      <alignment vertical="center"/>
      <protection/>
    </xf>
    <xf numFmtId="14" fontId="6" fillId="0" borderId="0" xfId="333" applyNumberFormat="1" applyFont="1" applyFill="1" applyAlignment="1">
      <alignment vertical="center"/>
      <protection/>
    </xf>
    <xf numFmtId="0" fontId="7" fillId="0" borderId="0" xfId="333" applyFont="1" applyFill="1" applyAlignment="1">
      <alignment horizontal="center" vertical="center"/>
      <protection/>
    </xf>
    <xf numFmtId="0" fontId="7" fillId="0" borderId="0" xfId="333" applyFont="1" applyFill="1" applyAlignment="1">
      <alignment vertical="center"/>
      <protection/>
    </xf>
    <xf numFmtId="0" fontId="4" fillId="0" borderId="10" xfId="333" applyFont="1" applyFill="1" applyBorder="1" applyAlignment="1">
      <alignment vertical="center"/>
      <protection/>
    </xf>
    <xf numFmtId="0" fontId="4" fillId="4" borderId="10" xfId="333" applyFont="1" applyFill="1" applyBorder="1" applyAlignment="1">
      <alignment vertical="center"/>
      <protection/>
    </xf>
    <xf numFmtId="0" fontId="4" fillId="4" borderId="10" xfId="333" applyFont="1" applyFill="1" applyBorder="1" applyAlignment="1">
      <alignment horizontal="center" vertical="center"/>
      <protection/>
    </xf>
    <xf numFmtId="0" fontId="4" fillId="4" borderId="11" xfId="333" applyFont="1" applyFill="1" applyBorder="1" applyAlignment="1">
      <alignment horizontal="center" vertical="center"/>
      <protection/>
    </xf>
    <xf numFmtId="0" fontId="4" fillId="4" borderId="12" xfId="333" applyFont="1" applyFill="1" applyBorder="1" applyAlignment="1">
      <alignment horizontal="center" vertical="center"/>
      <protection/>
    </xf>
    <xf numFmtId="0" fontId="4" fillId="4" borderId="13" xfId="333" applyFont="1" applyFill="1" applyBorder="1" applyAlignment="1">
      <alignment horizontal="center" vertical="center"/>
      <protection/>
    </xf>
    <xf numFmtId="0" fontId="4" fillId="4" borderId="14" xfId="333" applyFont="1" applyFill="1" applyBorder="1" applyAlignment="1">
      <alignment horizontal="center" vertical="center"/>
      <protection/>
    </xf>
    <xf numFmtId="0" fontId="4" fillId="4" borderId="15" xfId="333" applyFont="1" applyFill="1" applyBorder="1" applyAlignment="1">
      <alignment horizontal="center" vertical="center"/>
      <protection/>
    </xf>
    <xf numFmtId="0" fontId="4" fillId="4" borderId="16" xfId="333" applyFont="1" applyFill="1" applyBorder="1" applyAlignment="1">
      <alignment horizontal="center" vertical="center"/>
      <protection/>
    </xf>
    <xf numFmtId="0" fontId="4" fillId="4" borderId="17" xfId="333" applyFont="1" applyFill="1" applyBorder="1" applyAlignment="1">
      <alignment horizontal="center" vertical="center"/>
      <protection/>
    </xf>
    <xf numFmtId="0" fontId="4" fillId="4" borderId="18" xfId="333" applyFont="1" applyFill="1" applyBorder="1" applyAlignment="1">
      <alignment horizontal="center" vertical="center"/>
      <protection/>
    </xf>
    <xf numFmtId="0" fontId="4" fillId="0" borderId="19" xfId="333" applyFont="1" applyFill="1" applyBorder="1" applyAlignment="1">
      <alignment vertical="center"/>
      <protection/>
    </xf>
    <xf numFmtId="0" fontId="4" fillId="4" borderId="20" xfId="333" applyFont="1" applyFill="1" applyBorder="1" applyAlignment="1">
      <alignment horizontal="center" vertical="center"/>
      <protection/>
    </xf>
    <xf numFmtId="0" fontId="4" fillId="4" borderId="21" xfId="333" applyFont="1" applyFill="1" applyBorder="1" applyAlignment="1">
      <alignment horizontal="center" vertical="center"/>
      <protection/>
    </xf>
    <xf numFmtId="0" fontId="4" fillId="4" borderId="22" xfId="333" applyFont="1" applyFill="1" applyBorder="1" applyAlignment="1">
      <alignment horizontal="center" vertical="center"/>
      <protection/>
    </xf>
    <xf numFmtId="0" fontId="4" fillId="4" borderId="23" xfId="333" applyFont="1" applyFill="1" applyBorder="1" applyAlignment="1">
      <alignment horizontal="center" vertical="center"/>
      <protection/>
    </xf>
    <xf numFmtId="0" fontId="4" fillId="4" borderId="24" xfId="333" applyFont="1" applyFill="1" applyBorder="1" applyAlignment="1">
      <alignment horizontal="center" vertical="center"/>
      <protection/>
    </xf>
    <xf numFmtId="0" fontId="4" fillId="4" borderId="25" xfId="333" applyFont="1" applyFill="1" applyBorder="1" applyAlignment="1">
      <alignment horizontal="center" vertical="center"/>
      <protection/>
    </xf>
    <xf numFmtId="0" fontId="4" fillId="4" borderId="26" xfId="333" applyFont="1" applyFill="1" applyBorder="1" applyAlignment="1">
      <alignment horizontal="center" vertical="center"/>
      <protection/>
    </xf>
    <xf numFmtId="0" fontId="4" fillId="4" borderId="27" xfId="333" applyFont="1" applyFill="1" applyBorder="1" applyAlignment="1">
      <alignment horizontal="center" vertical="center"/>
      <protection/>
    </xf>
    <xf numFmtId="0" fontId="4" fillId="4" borderId="27" xfId="333" applyFont="1" applyFill="1" applyBorder="1" applyAlignment="1">
      <alignment horizontal="center" vertical="center" wrapText="1"/>
      <protection/>
    </xf>
    <xf numFmtId="0" fontId="4" fillId="4" borderId="28" xfId="333" applyFont="1" applyFill="1" applyBorder="1" applyAlignment="1">
      <alignment horizontal="center" vertical="center"/>
      <protection/>
    </xf>
    <xf numFmtId="0" fontId="4" fillId="4" borderId="29" xfId="333" applyFont="1" applyFill="1" applyBorder="1" applyAlignment="1">
      <alignment horizontal="center" vertical="center"/>
      <protection/>
    </xf>
    <xf numFmtId="0" fontId="4" fillId="4" borderId="16" xfId="333" applyFont="1" applyFill="1" applyBorder="1" applyAlignment="1">
      <alignment horizontal="center" vertical="center" wrapText="1"/>
      <protection/>
    </xf>
    <xf numFmtId="0" fontId="4" fillId="4" borderId="30" xfId="333" applyFont="1" applyFill="1" applyBorder="1" applyAlignment="1">
      <alignment horizontal="center" vertical="center" wrapText="1"/>
      <protection/>
    </xf>
    <xf numFmtId="0" fontId="4" fillId="4" borderId="31" xfId="333" applyFont="1" applyFill="1" applyBorder="1" applyAlignment="1">
      <alignment horizontal="center" vertical="center" wrapText="1"/>
      <protection/>
    </xf>
    <xf numFmtId="0" fontId="4" fillId="4" borderId="32" xfId="333" applyFill="1" applyBorder="1" applyAlignment="1">
      <alignment horizontal="center" vertical="center" wrapText="1"/>
      <protection/>
    </xf>
    <xf numFmtId="0" fontId="4" fillId="4" borderId="21" xfId="333" applyFill="1" applyBorder="1" applyAlignment="1">
      <alignment horizontal="center" vertical="center" wrapText="1"/>
      <protection/>
    </xf>
    <xf numFmtId="0" fontId="4" fillId="4" borderId="33" xfId="333" applyFont="1" applyFill="1" applyBorder="1" applyAlignment="1">
      <alignment horizontal="center" vertical="center" wrapText="1"/>
      <protection/>
    </xf>
    <xf numFmtId="0" fontId="4" fillId="4" borderId="27" xfId="333" applyFont="1" applyFill="1" applyBorder="1" applyAlignment="1">
      <alignment horizontal="center" vertical="center" wrapText="1"/>
      <protection/>
    </xf>
    <xf numFmtId="0" fontId="4" fillId="4" borderId="28" xfId="333" applyFont="1" applyFill="1" applyBorder="1" applyAlignment="1">
      <alignment horizontal="center" vertical="center" wrapText="1"/>
      <protection/>
    </xf>
    <xf numFmtId="0" fontId="6" fillId="0" borderId="34" xfId="333" applyFont="1" applyFill="1" applyBorder="1" applyAlignment="1">
      <alignment vertical="center"/>
      <protection/>
    </xf>
    <xf numFmtId="0" fontId="6" fillId="0" borderId="35" xfId="333" applyFont="1" applyFill="1" applyBorder="1" applyAlignment="1">
      <alignment vertical="center" wrapText="1"/>
      <protection/>
    </xf>
    <xf numFmtId="0" fontId="0" fillId="0" borderId="16" xfId="335" applyFont="1" applyBorder="1">
      <alignment/>
      <protection/>
    </xf>
    <xf numFmtId="1" fontId="0" fillId="0" borderId="18" xfId="335" applyNumberFormat="1" applyFont="1" applyBorder="1">
      <alignment/>
      <protection/>
    </xf>
    <xf numFmtId="173" fontId="6" fillId="0" borderId="21" xfId="333" applyNumberFormat="1" applyFont="1" applyFill="1" applyBorder="1" applyAlignment="1">
      <alignment vertical="center"/>
      <protection/>
    </xf>
    <xf numFmtId="174" fontId="1" fillId="0" borderId="27" xfId="341" applyNumberFormat="1" applyFont="1" applyBorder="1" applyAlignment="1">
      <alignment vertical="center" wrapText="1"/>
      <protection/>
    </xf>
    <xf numFmtId="173" fontId="6" fillId="0" borderId="27" xfId="333" applyNumberFormat="1" applyFont="1" applyFill="1" applyBorder="1" applyAlignment="1">
      <alignment horizontal="center" vertical="center"/>
      <protection/>
    </xf>
    <xf numFmtId="174" fontId="1" fillId="0" borderId="17" xfId="339" applyNumberFormat="1" applyFont="1" applyBorder="1" applyAlignment="1">
      <alignment vertical="center" wrapText="1"/>
      <protection/>
    </xf>
    <xf numFmtId="173" fontId="6" fillId="0" borderId="17" xfId="333" applyNumberFormat="1" applyFont="1" applyFill="1" applyBorder="1" applyAlignment="1">
      <alignment horizontal="center" vertical="center"/>
      <protection/>
    </xf>
    <xf numFmtId="14" fontId="6" fillId="0" borderId="17" xfId="333" applyNumberFormat="1" applyFont="1" applyFill="1" applyBorder="1" applyAlignment="1">
      <alignment horizontal="center" vertical="center"/>
      <protection/>
    </xf>
    <xf numFmtId="0" fontId="6" fillId="0" borderId="17" xfId="333" applyFont="1" applyFill="1" applyBorder="1" applyAlignment="1">
      <alignment horizontal="center" vertical="center"/>
      <protection/>
    </xf>
    <xf numFmtId="0" fontId="6" fillId="0" borderId="17" xfId="333" applyFont="1" applyFill="1" applyBorder="1" applyAlignment="1">
      <alignment horizontal="center" vertical="center"/>
      <protection/>
    </xf>
    <xf numFmtId="174" fontId="0" fillId="0" borderId="17" xfId="334" applyNumberFormat="1" applyBorder="1" applyAlignment="1">
      <alignment vertical="center" wrapText="1"/>
      <protection/>
    </xf>
    <xf numFmtId="173" fontId="6" fillId="0" borderId="17" xfId="333" applyNumberFormat="1" applyFont="1" applyFill="1" applyBorder="1" applyAlignment="1">
      <alignment horizontal="right" vertical="center"/>
      <protection/>
    </xf>
    <xf numFmtId="174" fontId="6" fillId="0" borderId="17" xfId="333" applyNumberFormat="1" applyFont="1" applyFill="1" applyBorder="1" applyAlignment="1">
      <alignment horizontal="center" vertical="center" wrapText="1"/>
      <protection/>
    </xf>
    <xf numFmtId="1" fontId="1" fillId="0" borderId="17" xfId="338" applyNumberFormat="1" applyFont="1" applyFill="1" applyBorder="1" applyAlignment="1">
      <alignment vertical="center" wrapText="1"/>
      <protection/>
    </xf>
    <xf numFmtId="173" fontId="6" fillId="0" borderId="18" xfId="333" applyNumberFormat="1" applyFont="1" applyFill="1" applyBorder="1" applyAlignment="1">
      <alignment vertical="center"/>
      <protection/>
    </xf>
    <xf numFmtId="0" fontId="4" fillId="0" borderId="36" xfId="333" applyFont="1" applyFill="1" applyBorder="1" applyAlignment="1">
      <alignment vertical="center" wrapText="1"/>
      <protection/>
    </xf>
    <xf numFmtId="0" fontId="0" fillId="0" borderId="37" xfId="335" applyFont="1" applyBorder="1">
      <alignment/>
      <protection/>
    </xf>
    <xf numFmtId="1" fontId="0" fillId="0" borderId="38" xfId="335" applyNumberFormat="1" applyFont="1" applyBorder="1">
      <alignment/>
      <protection/>
    </xf>
    <xf numFmtId="173" fontId="6" fillId="0" borderId="39" xfId="333" applyNumberFormat="1" applyFont="1" applyFill="1" applyBorder="1" applyAlignment="1">
      <alignment vertical="center"/>
      <protection/>
    </xf>
    <xf numFmtId="174" fontId="0" fillId="0" borderId="40" xfId="341" applyNumberFormat="1" applyFont="1" applyBorder="1" applyAlignment="1">
      <alignment vertical="center" wrapText="1"/>
      <protection/>
    </xf>
    <xf numFmtId="173" fontId="6" fillId="0" borderId="40" xfId="333" applyNumberFormat="1" applyFont="1" applyFill="1" applyBorder="1" applyAlignment="1">
      <alignment vertical="center"/>
      <protection/>
    </xf>
    <xf numFmtId="174" fontId="0" fillId="0" borderId="40" xfId="339" applyNumberFormat="1" applyFont="1" applyBorder="1" applyAlignment="1">
      <alignment vertical="center" wrapText="1"/>
      <protection/>
    </xf>
    <xf numFmtId="1" fontId="0" fillId="0" borderId="40" xfId="338" applyNumberFormat="1" applyFont="1" applyFill="1" applyBorder="1" applyAlignment="1">
      <alignment vertical="center" wrapText="1"/>
      <protection/>
    </xf>
    <xf numFmtId="174" fontId="4" fillId="0" borderId="40" xfId="333" applyNumberFormat="1" applyFont="1" applyFill="1" applyBorder="1" applyAlignment="1">
      <alignment vertical="center"/>
      <protection/>
    </xf>
    <xf numFmtId="173" fontId="6" fillId="0" borderId="38" xfId="333" applyNumberFormat="1" applyFont="1" applyFill="1" applyBorder="1" applyAlignment="1">
      <alignment vertical="center"/>
      <protection/>
    </xf>
    <xf numFmtId="0" fontId="4" fillId="0" borderId="41" xfId="333" applyFont="1" applyFill="1" applyBorder="1" applyAlignment="1">
      <alignment vertical="center" wrapText="1"/>
      <protection/>
    </xf>
    <xf numFmtId="0" fontId="0" fillId="0" borderId="42" xfId="335" applyFont="1" applyBorder="1">
      <alignment/>
      <protection/>
    </xf>
    <xf numFmtId="1" fontId="0" fillId="0" borderId="43" xfId="335" applyNumberFormat="1" applyFont="1" applyBorder="1">
      <alignment/>
      <protection/>
    </xf>
    <xf numFmtId="173" fontId="6" fillId="0" borderId="44" xfId="333" applyNumberFormat="1" applyFont="1" applyFill="1" applyBorder="1" applyAlignment="1">
      <alignment vertical="center"/>
      <protection/>
    </xf>
    <xf numFmtId="173" fontId="6" fillId="0" borderId="24" xfId="333" applyNumberFormat="1" applyFont="1" applyFill="1" applyBorder="1" applyAlignment="1">
      <alignment vertical="center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" fontId="0" fillId="0" borderId="24" xfId="338" applyNumberFormat="1" applyFont="1" applyFill="1" applyBorder="1" applyAlignment="1">
      <alignment vertical="center" wrapText="1"/>
      <protection/>
    </xf>
    <xf numFmtId="174" fontId="4" fillId="0" borderId="24" xfId="333" applyNumberFormat="1" applyFont="1" applyFill="1" applyBorder="1" applyAlignment="1">
      <alignment vertical="center" wrapText="1"/>
      <protection/>
    </xf>
    <xf numFmtId="173" fontId="6" fillId="0" borderId="43" xfId="333" applyNumberFormat="1" applyFont="1" applyFill="1" applyBorder="1" applyAlignment="1">
      <alignment vertical="center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334" applyNumberFormat="1" applyBorder="1" applyAlignment="1">
      <alignment vertical="center" wrapText="1"/>
      <protection/>
    </xf>
    <xf numFmtId="1" fontId="4" fillId="0" borderId="24" xfId="333" applyNumberFormat="1" applyFont="1" applyFill="1" applyBorder="1" applyAlignment="1">
      <alignment vertical="center"/>
      <protection/>
    </xf>
    <xf numFmtId="0" fontId="4" fillId="0" borderId="24" xfId="333" applyFont="1" applyFill="1" applyBorder="1" applyAlignment="1">
      <alignment vertical="center"/>
      <protection/>
    </xf>
    <xf numFmtId="0" fontId="6" fillId="0" borderId="24" xfId="333" applyFont="1" applyFill="1" applyBorder="1" applyAlignment="1">
      <alignment horizontal="center" vertical="center"/>
      <protection/>
    </xf>
    <xf numFmtId="0" fontId="6" fillId="0" borderId="24" xfId="333" applyFont="1" applyFill="1" applyBorder="1" applyAlignment="1">
      <alignment vertical="center"/>
      <protection/>
    </xf>
    <xf numFmtId="1" fontId="0" fillId="0" borderId="24" xfId="340" applyNumberFormat="1" applyFont="1" applyFill="1" applyBorder="1" applyAlignment="1">
      <alignment vertical="center" wrapText="1"/>
      <protection/>
    </xf>
    <xf numFmtId="0" fontId="4" fillId="0" borderId="34" xfId="333" applyFont="1" applyFill="1" applyBorder="1" applyAlignment="1">
      <alignment vertical="center"/>
      <protection/>
    </xf>
    <xf numFmtId="0" fontId="4" fillId="0" borderId="45" xfId="333" applyFont="1" applyFill="1" applyBorder="1" applyAlignment="1">
      <alignment vertical="center" wrapText="1"/>
      <protection/>
    </xf>
    <xf numFmtId="173" fontId="6" fillId="0" borderId="46" xfId="333" applyNumberFormat="1" applyFont="1" applyFill="1" applyBorder="1" applyAlignment="1">
      <alignment vertical="center"/>
      <protection/>
    </xf>
    <xf numFmtId="173" fontId="6" fillId="0" borderId="47" xfId="333" applyNumberFormat="1" applyFont="1" applyFill="1" applyBorder="1" applyAlignment="1">
      <alignment vertical="center"/>
      <protection/>
    </xf>
    <xf numFmtId="174" fontId="0" fillId="0" borderId="48" xfId="339" applyNumberFormat="1" applyFont="1" applyBorder="1" applyAlignment="1">
      <alignment vertical="center" wrapText="1"/>
      <protection/>
    </xf>
    <xf numFmtId="1" fontId="4" fillId="0" borderId="47" xfId="333" applyNumberFormat="1" applyFont="1" applyFill="1" applyBorder="1" applyAlignment="1">
      <alignment vertical="center"/>
      <protection/>
    </xf>
    <xf numFmtId="0" fontId="4" fillId="0" borderId="47" xfId="333" applyFont="1" applyFill="1" applyBorder="1" applyAlignment="1">
      <alignment vertical="center"/>
      <protection/>
    </xf>
    <xf numFmtId="0" fontId="6" fillId="0" borderId="47" xfId="333" applyFont="1" applyFill="1" applyBorder="1" applyAlignment="1">
      <alignment vertical="center"/>
      <protection/>
    </xf>
    <xf numFmtId="1" fontId="0" fillId="0" borderId="47" xfId="338" applyNumberFormat="1" applyFont="1" applyFill="1" applyBorder="1" applyAlignment="1">
      <alignment vertical="center" wrapText="1"/>
      <protection/>
    </xf>
    <xf numFmtId="174" fontId="4" fillId="0" borderId="47" xfId="333" applyNumberFormat="1" applyFont="1" applyFill="1" applyBorder="1" applyAlignment="1">
      <alignment vertical="center" wrapText="1"/>
      <protection/>
    </xf>
    <xf numFmtId="173" fontId="6" fillId="0" borderId="49" xfId="333" applyNumberFormat="1" applyFont="1" applyFill="1" applyBorder="1" applyAlignment="1">
      <alignment vertical="center"/>
      <protection/>
    </xf>
    <xf numFmtId="0" fontId="4" fillId="0" borderId="50" xfId="333" applyFont="1" applyFill="1" applyBorder="1" applyAlignment="1">
      <alignment vertical="center"/>
      <protection/>
    </xf>
    <xf numFmtId="0" fontId="4" fillId="0" borderId="35" xfId="333" applyFont="1" applyFill="1" applyBorder="1" applyAlignment="1">
      <alignment vertical="center" wrapText="1"/>
      <protection/>
    </xf>
    <xf numFmtId="1" fontId="6" fillId="0" borderId="16" xfId="333" applyNumberFormat="1" applyFont="1" applyFill="1" applyBorder="1" applyAlignment="1">
      <alignment vertical="center"/>
      <protection/>
    </xf>
    <xf numFmtId="1" fontId="6" fillId="0" borderId="35" xfId="333" applyNumberFormat="1" applyFont="1" applyFill="1" applyBorder="1" applyAlignment="1">
      <alignment vertical="center"/>
      <protection/>
    </xf>
    <xf numFmtId="173" fontId="6" fillId="0" borderId="30" xfId="333" applyNumberFormat="1" applyFont="1" applyFill="1" applyBorder="1" applyAlignment="1">
      <alignment vertical="center"/>
      <protection/>
    </xf>
    <xf numFmtId="1" fontId="6" fillId="0" borderId="17" xfId="333" applyNumberFormat="1" applyFont="1" applyFill="1" applyBorder="1" applyAlignment="1">
      <alignment vertical="center"/>
      <protection/>
    </xf>
    <xf numFmtId="173" fontId="6" fillId="0" borderId="17" xfId="333" applyNumberFormat="1" applyFont="1" applyFill="1" applyBorder="1" applyAlignment="1">
      <alignment vertical="center"/>
      <protection/>
    </xf>
    <xf numFmtId="0" fontId="6" fillId="0" borderId="17" xfId="333" applyFont="1" applyFill="1" applyBorder="1" applyAlignment="1">
      <alignment vertical="center"/>
      <protection/>
    </xf>
    <xf numFmtId="0" fontId="4" fillId="0" borderId="17" xfId="333" applyFont="1" applyFill="1" applyBorder="1" applyAlignment="1">
      <alignment vertical="center"/>
      <protection/>
    </xf>
    <xf numFmtId="0" fontId="0" fillId="0" borderId="24" xfId="336" applyBorder="1">
      <alignment/>
      <protection/>
    </xf>
    <xf numFmtId="173" fontId="6" fillId="0" borderId="51" xfId="333" applyNumberFormat="1" applyFont="1" applyFill="1" applyBorder="1" applyAlignment="1">
      <alignment vertical="center"/>
      <protection/>
    </xf>
    <xf numFmtId="174" fontId="0" fillId="0" borderId="24" xfId="339" applyNumberFormat="1" applyFont="1" applyBorder="1" applyAlignment="1">
      <alignment vertical="center" wrapText="1"/>
      <protection/>
    </xf>
    <xf numFmtId="14" fontId="4" fillId="0" borderId="40" xfId="333" applyNumberFormat="1" applyFont="1" applyFill="1" applyBorder="1" applyAlignment="1">
      <alignment vertical="center"/>
      <protection/>
    </xf>
    <xf numFmtId="0" fontId="4" fillId="0" borderId="40" xfId="333" applyFont="1" applyFill="1" applyBorder="1" applyAlignment="1">
      <alignment vertical="center"/>
      <protection/>
    </xf>
    <xf numFmtId="0" fontId="6" fillId="0" borderId="40" xfId="333" applyFont="1" applyFill="1" applyBorder="1" applyAlignment="1">
      <alignment vertical="center"/>
      <protection/>
    </xf>
    <xf numFmtId="1" fontId="4" fillId="0" borderId="40" xfId="333" applyNumberFormat="1" applyFont="1" applyFill="1" applyBorder="1" applyAlignment="1">
      <alignment vertical="center"/>
      <protection/>
    </xf>
    <xf numFmtId="174" fontId="4" fillId="0" borderId="40" xfId="333" applyNumberFormat="1" applyFont="1" applyFill="1" applyBorder="1" applyAlignment="1">
      <alignment vertical="center" wrapText="1"/>
      <protection/>
    </xf>
    <xf numFmtId="1" fontId="4" fillId="0" borderId="40" xfId="333" applyNumberFormat="1" applyFont="1" applyFill="1" applyBorder="1" applyAlignment="1">
      <alignment vertical="center" wrapText="1"/>
      <protection/>
    </xf>
    <xf numFmtId="173" fontId="6" fillId="0" borderId="52" xfId="333" applyNumberFormat="1" applyFont="1" applyFill="1" applyBorder="1" applyAlignment="1">
      <alignment vertical="center"/>
      <protection/>
    </xf>
    <xf numFmtId="14" fontId="4" fillId="0" borderId="24" xfId="333" applyNumberFormat="1" applyFont="1" applyFill="1" applyBorder="1" applyAlignment="1">
      <alignment vertical="center"/>
      <protection/>
    </xf>
    <xf numFmtId="164" fontId="1" fillId="0" borderId="0" xfId="333" applyNumberFormat="1" applyFont="1" applyFill="1" applyBorder="1" applyAlignment="1">
      <alignment vertical="center" wrapText="1"/>
      <protection/>
    </xf>
    <xf numFmtId="173" fontId="6" fillId="0" borderId="53" xfId="333" applyNumberFormat="1" applyFont="1" applyFill="1" applyBorder="1" applyAlignment="1">
      <alignment vertical="center"/>
      <protection/>
    </xf>
    <xf numFmtId="14" fontId="4" fillId="0" borderId="47" xfId="333" applyNumberFormat="1" applyFont="1" applyFill="1" applyBorder="1" applyAlignment="1">
      <alignment vertical="center"/>
      <protection/>
    </xf>
    <xf numFmtId="1" fontId="6" fillId="0" borderId="30" xfId="333" applyNumberFormat="1" applyFont="1" applyFill="1" applyBorder="1" applyAlignment="1">
      <alignment vertical="center"/>
      <protection/>
    </xf>
    <xf numFmtId="173" fontId="6" fillId="0" borderId="22" xfId="333" applyNumberFormat="1" applyFont="1" applyFill="1" applyBorder="1" applyAlignment="1">
      <alignment vertical="center"/>
      <protection/>
    </xf>
    <xf numFmtId="1" fontId="6" fillId="0" borderId="54" xfId="333" applyNumberFormat="1" applyFont="1" applyFill="1" applyBorder="1" applyAlignment="1">
      <alignment vertical="center"/>
      <protection/>
    </xf>
    <xf numFmtId="0" fontId="4" fillId="0" borderId="55" xfId="333" applyFont="1" applyFill="1" applyBorder="1" applyAlignment="1">
      <alignment vertical="center"/>
      <protection/>
    </xf>
    <xf numFmtId="173" fontId="6" fillId="0" borderId="56" xfId="333" applyNumberFormat="1" applyFont="1" applyFill="1" applyBorder="1" applyAlignment="1">
      <alignment vertical="center"/>
      <protection/>
    </xf>
    <xf numFmtId="173" fontId="6" fillId="0" borderId="56" xfId="333" applyNumberFormat="1" applyFont="1" applyFill="1" applyBorder="1" applyAlignment="1">
      <alignment horizontal="center" vertical="center"/>
      <protection/>
    </xf>
    <xf numFmtId="173" fontId="6" fillId="0" borderId="57" xfId="333" applyNumberFormat="1" applyFont="1" applyFill="1" applyBorder="1" applyAlignment="1">
      <alignment vertical="center"/>
      <protection/>
    </xf>
    <xf numFmtId="173" fontId="6" fillId="0" borderId="58" xfId="333" applyNumberFormat="1" applyFont="1" applyFill="1" applyBorder="1" applyAlignment="1">
      <alignment vertical="center"/>
      <protection/>
    </xf>
    <xf numFmtId="0" fontId="6" fillId="0" borderId="50" xfId="333" applyFont="1" applyFill="1" applyBorder="1" applyAlignment="1">
      <alignment vertical="center"/>
      <protection/>
    </xf>
    <xf numFmtId="0" fontId="6" fillId="0" borderId="20" xfId="333" applyFont="1" applyFill="1" applyBorder="1" applyAlignment="1">
      <alignment vertical="center"/>
      <protection/>
    </xf>
    <xf numFmtId="0" fontId="0" fillId="0" borderId="42" xfId="337" applyFont="1" applyBorder="1">
      <alignment/>
      <protection/>
    </xf>
    <xf numFmtId="1" fontId="0" fillId="0" borderId="43" xfId="337" applyNumberFormat="1" applyFont="1" applyBorder="1">
      <alignment/>
      <protection/>
    </xf>
    <xf numFmtId="173" fontId="6" fillId="0" borderId="12" xfId="333" applyNumberFormat="1" applyFont="1" applyFill="1" applyBorder="1" applyAlignment="1">
      <alignment vertical="center"/>
      <protection/>
    </xf>
    <xf numFmtId="174" fontId="1" fillId="0" borderId="47" xfId="341" applyNumberFormat="1" applyFont="1" applyBorder="1" applyAlignment="1">
      <alignment vertical="center" wrapText="1"/>
      <protection/>
    </xf>
    <xf numFmtId="1" fontId="6" fillId="0" borderId="20" xfId="333" applyNumberFormat="1" applyFont="1" applyFill="1" applyBorder="1" applyAlignment="1">
      <alignment vertical="center"/>
      <protection/>
    </xf>
    <xf numFmtId="174" fontId="1" fillId="0" borderId="47" xfId="339" applyNumberFormat="1" applyFont="1" applyBorder="1" applyAlignment="1">
      <alignment vertical="center" wrapText="1"/>
      <protection/>
    </xf>
    <xf numFmtId="174" fontId="6" fillId="0" borderId="56" xfId="333" applyNumberFormat="1" applyFont="1" applyFill="1" applyBorder="1" applyAlignment="1">
      <alignment vertical="center"/>
      <protection/>
    </xf>
    <xf numFmtId="1" fontId="1" fillId="0" borderId="56" xfId="338" applyNumberFormat="1" applyFont="1" applyFill="1" applyBorder="1" applyAlignment="1">
      <alignment vertical="center" wrapText="1"/>
      <protection/>
    </xf>
    <xf numFmtId="173" fontId="6" fillId="0" borderId="56" xfId="333" applyNumberFormat="1" applyFont="1" applyFill="1" applyBorder="1" applyAlignment="1">
      <alignment horizontal="center" vertical="center"/>
      <protection/>
    </xf>
    <xf numFmtId="0" fontId="6" fillId="0" borderId="35" xfId="333" applyFont="1" applyFill="1" applyBorder="1" applyAlignment="1">
      <alignment vertical="center"/>
      <protection/>
    </xf>
    <xf numFmtId="1" fontId="6" fillId="0" borderId="16" xfId="333" applyNumberFormat="1" applyFont="1" applyFill="1" applyBorder="1" applyAlignment="1">
      <alignment horizontal="right" vertical="center"/>
      <protection/>
    </xf>
    <xf numFmtId="1" fontId="6" fillId="0" borderId="18" xfId="333" applyNumberFormat="1" applyFont="1" applyFill="1" applyBorder="1" applyAlignment="1">
      <alignment horizontal="right" vertical="center"/>
      <protection/>
    </xf>
    <xf numFmtId="1" fontId="6" fillId="0" borderId="54" xfId="333" applyNumberFormat="1" applyFont="1" applyFill="1" applyBorder="1" applyAlignment="1">
      <alignment horizontal="right" vertical="center"/>
      <protection/>
    </xf>
    <xf numFmtId="1" fontId="6" fillId="0" borderId="17" xfId="333" applyNumberFormat="1" applyFont="1" applyFill="1" applyBorder="1" applyAlignment="1">
      <alignment horizontal="right" vertical="center"/>
      <protection/>
    </xf>
    <xf numFmtId="2" fontId="4" fillId="0" borderId="0" xfId="333" applyNumberFormat="1" applyFont="1" applyFill="1" applyAlignment="1">
      <alignment vertical="center"/>
      <protection/>
    </xf>
    <xf numFmtId="1" fontId="4" fillId="0" borderId="0" xfId="333" applyNumberFormat="1" applyFont="1" applyFill="1" applyAlignment="1">
      <alignment vertical="center"/>
      <protection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аналіз ЛИСТОПАД  20 11.2017" xfId="333"/>
    <cellStyle name="Обычный_ВИДАТКИ 22 05  2017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2.75"/>
  <cols>
    <col min="1" max="1" width="0.875" style="1" customWidth="1"/>
    <col min="2" max="2" width="23.375" style="3" customWidth="1"/>
    <col min="3" max="4" width="18.125" style="3" customWidth="1"/>
    <col min="5" max="5" width="12.875" style="3" customWidth="1"/>
    <col min="6" max="6" width="14.625" style="3" customWidth="1"/>
    <col min="7" max="7" width="14.00390625" style="3" customWidth="1"/>
    <col min="8" max="8" width="6.125" style="3" customWidth="1"/>
    <col min="9" max="9" width="12.375" style="3" customWidth="1"/>
    <col min="10" max="10" width="14.00390625" style="3" customWidth="1"/>
    <col min="11" max="11" width="6.125" style="3" customWidth="1"/>
    <col min="12" max="12" width="13.625" style="3" customWidth="1"/>
    <col min="13" max="13" width="10.75390625" style="3" customWidth="1"/>
    <col min="14" max="14" width="6.125" style="3" customWidth="1"/>
    <col min="15" max="15" width="13.625" style="3" customWidth="1"/>
    <col min="16" max="16" width="14.375" style="3" customWidth="1"/>
    <col min="17" max="17" width="6.75390625" style="3" customWidth="1"/>
    <col min="18" max="18" width="12.125" style="3" customWidth="1"/>
    <col min="19" max="19" width="11.75390625" style="3" customWidth="1"/>
    <col min="20" max="20" width="7.125" style="3" customWidth="1"/>
    <col min="21" max="21" width="13.25390625" style="3" customWidth="1"/>
    <col min="22" max="22" width="12.75390625" style="3" customWidth="1"/>
    <col min="23" max="23" width="7.75390625" style="3" customWidth="1"/>
    <col min="24" max="24" width="12.625" style="3" customWidth="1"/>
    <col min="25" max="25" width="11.875" style="3" customWidth="1"/>
    <col min="26" max="26" width="6.625" style="3" customWidth="1"/>
    <col min="27" max="29" width="9.125" style="3" customWidth="1"/>
    <col min="30" max="30" width="11.875" style="3" customWidth="1"/>
    <col min="31" max="16384" width="9.125" style="3" customWidth="1"/>
  </cols>
  <sheetData>
    <row r="1" spans="2:4" ht="12.75">
      <c r="B1" s="2"/>
      <c r="C1" s="2"/>
      <c r="D1" s="2"/>
    </row>
    <row r="2" spans="2:4" ht="12.75">
      <c r="B2" s="4">
        <v>43059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0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45243379</v>
      </c>
      <c r="D10" s="41">
        <v>46775953.36</v>
      </c>
      <c r="E10" s="42">
        <f aca="true" t="shared" si="0" ref="E10:E29">D10/C10*100</f>
        <v>103.38740030889382</v>
      </c>
      <c r="F10" s="43">
        <v>41797979</v>
      </c>
      <c r="G10" s="43">
        <v>34342188.85</v>
      </c>
      <c r="H10" s="44">
        <f aca="true" t="shared" si="1" ref="H10:H29">G10/F10*100</f>
        <v>82.16231902025693</v>
      </c>
      <c r="I10" s="45">
        <v>6293079</v>
      </c>
      <c r="J10" s="45">
        <v>4281081.03</v>
      </c>
      <c r="K10" s="46">
        <f aca="true" t="shared" si="2" ref="K10:K29">J10/I10*100</f>
        <v>68.02840120074768</v>
      </c>
      <c r="L10" s="47"/>
      <c r="M10" s="48"/>
      <c r="N10" s="49"/>
      <c r="O10" s="50">
        <v>15804107</v>
      </c>
      <c r="P10" s="50">
        <v>12670686.920000002</v>
      </c>
      <c r="Q10" s="51">
        <f aca="true" t="shared" si="3" ref="Q10:Q15">P10/O10*100</f>
        <v>80.17338100786081</v>
      </c>
      <c r="R10" s="52"/>
      <c r="S10" s="52"/>
      <c r="T10" s="46"/>
      <c r="U10" s="53">
        <v>16690093</v>
      </c>
      <c r="V10" s="53">
        <v>15879698.399999999</v>
      </c>
      <c r="W10" s="46">
        <f aca="true" t="shared" si="4" ref="W10:W18">V10/U10*100</f>
        <v>95.14445725377323</v>
      </c>
      <c r="X10" s="53"/>
      <c r="Y10" s="53"/>
      <c r="Z10" s="54"/>
    </row>
    <row r="11" spans="1:26" ht="39.75" customHeight="1">
      <c r="A11" s="18"/>
      <c r="B11" s="55" t="s">
        <v>17</v>
      </c>
      <c r="C11" s="56">
        <v>7163955</v>
      </c>
      <c r="D11" s="57">
        <v>8273528.65</v>
      </c>
      <c r="E11" s="58">
        <f t="shared" si="0"/>
        <v>115.48828335744712</v>
      </c>
      <c r="F11" s="59">
        <v>7252855</v>
      </c>
      <c r="G11" s="59">
        <v>6144496.34</v>
      </c>
      <c r="H11" s="60">
        <f t="shared" si="1"/>
        <v>84.71831216810483</v>
      </c>
      <c r="I11" s="61">
        <v>2031203</v>
      </c>
      <c r="J11" s="61">
        <v>1653613.2</v>
      </c>
      <c r="K11" s="60">
        <f t="shared" si="2"/>
        <v>81.41053356065346</v>
      </c>
      <c r="L11" s="62"/>
      <c r="M11" s="62"/>
      <c r="N11" s="60"/>
      <c r="O11" s="62">
        <v>2329673</v>
      </c>
      <c r="P11" s="62">
        <v>2017184.7</v>
      </c>
      <c r="Q11" s="60">
        <f t="shared" si="3"/>
        <v>86.58660249743204</v>
      </c>
      <c r="R11" s="63"/>
      <c r="S11" s="63"/>
      <c r="T11" s="60"/>
      <c r="U11" s="62">
        <v>1942320</v>
      </c>
      <c r="V11" s="62">
        <v>1702557.39</v>
      </c>
      <c r="W11" s="60">
        <f t="shared" si="4"/>
        <v>87.65586463610528</v>
      </c>
      <c r="X11" s="62">
        <v>795432</v>
      </c>
      <c r="Y11" s="62">
        <v>646481.63</v>
      </c>
      <c r="Z11" s="64">
        <f>Y11/X11*100</f>
        <v>81.2742798881614</v>
      </c>
    </row>
    <row r="12" spans="1:26" ht="25.5">
      <c r="A12" s="18"/>
      <c r="B12" s="65" t="s">
        <v>18</v>
      </c>
      <c r="C12" s="66">
        <v>8189857</v>
      </c>
      <c r="D12" s="67">
        <v>9511298.66</v>
      </c>
      <c r="E12" s="68">
        <f t="shared" si="0"/>
        <v>116.13510052739626</v>
      </c>
      <c r="F12" s="59">
        <v>7632314</v>
      </c>
      <c r="G12" s="59">
        <v>4812555.01</v>
      </c>
      <c r="H12" s="69">
        <f t="shared" si="1"/>
        <v>63.054992365356036</v>
      </c>
      <c r="I12" s="61">
        <v>1771957</v>
      </c>
      <c r="J12" s="61">
        <v>1552102.26</v>
      </c>
      <c r="K12" s="69">
        <f t="shared" si="2"/>
        <v>87.59254654599407</v>
      </c>
      <c r="L12" s="70"/>
      <c r="M12" s="70"/>
      <c r="N12" s="69"/>
      <c r="O12" s="71">
        <v>2027515</v>
      </c>
      <c r="P12" s="71">
        <v>1598840.44</v>
      </c>
      <c r="Q12" s="69">
        <f t="shared" si="3"/>
        <v>78.85714483000126</v>
      </c>
      <c r="R12" s="72"/>
      <c r="S12" s="72"/>
      <c r="T12" s="69"/>
      <c r="U12" s="71">
        <v>1942109</v>
      </c>
      <c r="V12" s="71">
        <v>761541.4</v>
      </c>
      <c r="W12" s="69">
        <f t="shared" si="4"/>
        <v>39.212083358864</v>
      </c>
      <c r="X12" s="71">
        <v>842955</v>
      </c>
      <c r="Y12" s="71">
        <v>543036.7</v>
      </c>
      <c r="Z12" s="73">
        <f>Y12/X12*100</f>
        <v>64.4206037095693</v>
      </c>
    </row>
    <row r="13" spans="1:26" ht="25.5">
      <c r="A13" s="18"/>
      <c r="B13" s="65" t="s">
        <v>19</v>
      </c>
      <c r="C13" s="66">
        <v>16844493</v>
      </c>
      <c r="D13" s="67">
        <v>16594207.649999999</v>
      </c>
      <c r="E13" s="68">
        <f t="shared" si="0"/>
        <v>98.5141413873365</v>
      </c>
      <c r="F13" s="59">
        <v>15280044</v>
      </c>
      <c r="G13" s="59">
        <v>13621447.56</v>
      </c>
      <c r="H13" s="69">
        <f t="shared" si="1"/>
        <v>89.14534251341162</v>
      </c>
      <c r="I13" s="61">
        <v>2892350</v>
      </c>
      <c r="J13" s="61">
        <v>2614299.26</v>
      </c>
      <c r="K13" s="69">
        <f t="shared" si="2"/>
        <v>90.38668418414092</v>
      </c>
      <c r="L13" s="74"/>
      <c r="M13" s="74"/>
      <c r="N13" s="69"/>
      <c r="O13" s="71">
        <v>3921972</v>
      </c>
      <c r="P13" s="71">
        <v>3376225.67</v>
      </c>
      <c r="Q13" s="69">
        <f t="shared" si="3"/>
        <v>86.08489989219709</v>
      </c>
      <c r="R13" s="72"/>
      <c r="S13" s="72"/>
      <c r="T13" s="69"/>
      <c r="U13" s="71">
        <v>7649892</v>
      </c>
      <c r="V13" s="71">
        <v>6836351.46</v>
      </c>
      <c r="W13" s="69">
        <f t="shared" si="4"/>
        <v>89.36533300077963</v>
      </c>
      <c r="X13" s="71"/>
      <c r="Y13" s="71"/>
      <c r="Z13" s="73"/>
    </row>
    <row r="14" spans="1:26" ht="25.5">
      <c r="A14" s="18"/>
      <c r="B14" s="65" t="s">
        <v>20</v>
      </c>
      <c r="C14" s="66">
        <v>10583378</v>
      </c>
      <c r="D14" s="67">
        <v>12612949.34</v>
      </c>
      <c r="E14" s="68">
        <f t="shared" si="0"/>
        <v>119.17697109561804</v>
      </c>
      <c r="F14" s="59">
        <v>11081183</v>
      </c>
      <c r="G14" s="59">
        <v>8678239.94</v>
      </c>
      <c r="H14" s="69">
        <f t="shared" si="1"/>
        <v>78.31510354084035</v>
      </c>
      <c r="I14" s="61">
        <v>2106430</v>
      </c>
      <c r="J14" s="61">
        <v>1866164.18</v>
      </c>
      <c r="K14" s="69">
        <f t="shared" si="2"/>
        <v>88.5936954942723</v>
      </c>
      <c r="L14" s="75">
        <v>708210</v>
      </c>
      <c r="M14" s="75">
        <v>609713.34</v>
      </c>
      <c r="N14" s="69">
        <f>M14/L14*100</f>
        <v>86.09216757741348</v>
      </c>
      <c r="O14" s="71">
        <v>4190815</v>
      </c>
      <c r="P14" s="71">
        <v>3426271.61</v>
      </c>
      <c r="Q14" s="69">
        <f t="shared" si="3"/>
        <v>81.75668956992853</v>
      </c>
      <c r="R14" s="72"/>
      <c r="S14" s="72"/>
      <c r="T14" s="69"/>
      <c r="U14" s="71">
        <v>2951224</v>
      </c>
      <c r="V14" s="71">
        <v>1948343.47</v>
      </c>
      <c r="W14" s="69">
        <f t="shared" si="4"/>
        <v>66.01814941868187</v>
      </c>
      <c r="X14" s="71">
        <v>967272</v>
      </c>
      <c r="Y14" s="71">
        <v>709322.41</v>
      </c>
      <c r="Z14" s="73">
        <f>Y14/X14*100</f>
        <v>73.33225917839036</v>
      </c>
    </row>
    <row r="15" spans="1:26" ht="25.5">
      <c r="A15" s="18"/>
      <c r="B15" s="65" t="s">
        <v>21</v>
      </c>
      <c r="C15" s="66">
        <v>2707449</v>
      </c>
      <c r="D15" s="67">
        <v>2853188.59</v>
      </c>
      <c r="E15" s="68">
        <f t="shared" si="0"/>
        <v>105.38291173721093</v>
      </c>
      <c r="F15" s="59">
        <v>2745739</v>
      </c>
      <c r="G15" s="59">
        <v>2415410.78</v>
      </c>
      <c r="H15" s="69">
        <f t="shared" si="1"/>
        <v>87.96942389644464</v>
      </c>
      <c r="I15" s="61">
        <v>647110</v>
      </c>
      <c r="J15" s="61">
        <v>594041.7</v>
      </c>
      <c r="K15" s="69">
        <f t="shared" si="2"/>
        <v>91.79918406453307</v>
      </c>
      <c r="L15" s="76"/>
      <c r="M15" s="77"/>
      <c r="N15" s="78"/>
      <c r="O15" s="71">
        <v>1401778</v>
      </c>
      <c r="P15" s="71">
        <v>1270498.13</v>
      </c>
      <c r="Q15" s="69">
        <f t="shared" si="3"/>
        <v>90.634760283012</v>
      </c>
      <c r="R15" s="72"/>
      <c r="S15" s="72"/>
      <c r="T15" s="69"/>
      <c r="U15" s="71">
        <v>92738</v>
      </c>
      <c r="V15" s="71">
        <v>65503.41</v>
      </c>
      <c r="W15" s="69">
        <f t="shared" si="4"/>
        <v>70.63276111194979</v>
      </c>
      <c r="X15" s="71">
        <v>389613</v>
      </c>
      <c r="Y15" s="71">
        <v>271276.37</v>
      </c>
      <c r="Z15" s="73">
        <f>Y15/X15*100</f>
        <v>69.62713513152795</v>
      </c>
    </row>
    <row r="16" spans="1:26" ht="25.5">
      <c r="A16" s="18"/>
      <c r="B16" s="65" t="s">
        <v>22</v>
      </c>
      <c r="C16" s="66">
        <v>2963020</v>
      </c>
      <c r="D16" s="67">
        <v>3423574.94</v>
      </c>
      <c r="E16" s="68">
        <f t="shared" si="0"/>
        <v>115.54343001397223</v>
      </c>
      <c r="F16" s="59">
        <v>3089019</v>
      </c>
      <c r="G16" s="59">
        <v>2444299.38</v>
      </c>
      <c r="H16" s="69">
        <f t="shared" si="1"/>
        <v>79.12866123516883</v>
      </c>
      <c r="I16" s="61">
        <v>1208906</v>
      </c>
      <c r="J16" s="61">
        <v>891242.08</v>
      </c>
      <c r="K16" s="69">
        <f t="shared" si="2"/>
        <v>73.72302561158601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1214851</v>
      </c>
      <c r="V16" s="71">
        <v>1013729.23</v>
      </c>
      <c r="W16" s="69">
        <f t="shared" si="4"/>
        <v>83.44473766741764</v>
      </c>
      <c r="X16" s="71">
        <v>321915</v>
      </c>
      <c r="Y16" s="71">
        <v>253352.32</v>
      </c>
      <c r="Z16" s="73">
        <f>Y16/X16*100</f>
        <v>78.70161999285526</v>
      </c>
    </row>
    <row r="17" spans="1:26" ht="26.25" thickBot="1">
      <c r="A17" s="81"/>
      <c r="B17" s="82" t="s">
        <v>23</v>
      </c>
      <c r="C17" s="66">
        <v>28223362</v>
      </c>
      <c r="D17" s="67">
        <v>28284237.53</v>
      </c>
      <c r="E17" s="83">
        <f t="shared" si="0"/>
        <v>100.21569198595121</v>
      </c>
      <c r="F17" s="59">
        <v>23000824</v>
      </c>
      <c r="G17" s="59">
        <v>17632089.939999998</v>
      </c>
      <c r="H17" s="84">
        <f t="shared" si="1"/>
        <v>76.65851423409873</v>
      </c>
      <c r="I17" s="85">
        <v>4105375</v>
      </c>
      <c r="J17" s="85">
        <v>2703723.04</v>
      </c>
      <c r="K17" s="84">
        <f t="shared" si="2"/>
        <v>65.85812599336236</v>
      </c>
      <c r="L17" s="86"/>
      <c r="M17" s="87"/>
      <c r="N17" s="88"/>
      <c r="O17" s="89">
        <v>7424129</v>
      </c>
      <c r="P17" s="89">
        <v>5961903.080000001</v>
      </c>
      <c r="Q17" s="84">
        <f>P17/O17*100</f>
        <v>80.3044111975964</v>
      </c>
      <c r="R17" s="90"/>
      <c r="S17" s="90"/>
      <c r="T17" s="84"/>
      <c r="U17" s="89">
        <v>7357566</v>
      </c>
      <c r="V17" s="89">
        <v>6167754.06</v>
      </c>
      <c r="W17" s="84">
        <f t="shared" si="4"/>
        <v>83.8287289573753</v>
      </c>
      <c r="X17" s="89">
        <v>2323540</v>
      </c>
      <c r="Y17" s="89">
        <v>1504449.49</v>
      </c>
      <c r="Z17" s="91">
        <f>Y17/X17*100</f>
        <v>64.74816400836654</v>
      </c>
    </row>
    <row r="18" spans="1:26" ht="26.25" thickBot="1">
      <c r="A18" s="92"/>
      <c r="B18" s="93" t="s">
        <v>24</v>
      </c>
      <c r="C18" s="94">
        <f>SUM(C11:C17)</f>
        <v>76675514</v>
      </c>
      <c r="D18" s="95">
        <f>SUM(D11:D17)</f>
        <v>81552985.36</v>
      </c>
      <c r="E18" s="96">
        <f t="shared" si="0"/>
        <v>106.36118508445864</v>
      </c>
      <c r="F18" s="97">
        <f>SUM(F11:F17)</f>
        <v>70081978</v>
      </c>
      <c r="G18" s="97">
        <f>SUM(G11:G17)</f>
        <v>55748538.95</v>
      </c>
      <c r="H18" s="98">
        <f t="shared" si="1"/>
        <v>79.54761058542041</v>
      </c>
      <c r="I18" s="97">
        <f>SUM(I11:I17)</f>
        <v>14763331</v>
      </c>
      <c r="J18" s="97">
        <f>SUM(J11:J17)</f>
        <v>11875185.719999999</v>
      </c>
      <c r="K18" s="98">
        <f t="shared" si="2"/>
        <v>80.43703497537243</v>
      </c>
      <c r="L18" s="99">
        <f>SUM(L11:L17)</f>
        <v>708210</v>
      </c>
      <c r="M18" s="97">
        <f>SUM(M11:M17)</f>
        <v>609713.34</v>
      </c>
      <c r="N18" s="98">
        <f>M18/L18*100</f>
        <v>86.09216757741348</v>
      </c>
      <c r="O18" s="97">
        <f>SUM(O11:O17)</f>
        <v>21295882</v>
      </c>
      <c r="P18" s="97">
        <f>SUM(P11:P17)</f>
        <v>17650923.630000003</v>
      </c>
      <c r="Q18" s="98">
        <f>P18/O18*100</f>
        <v>82.8842103370032</v>
      </c>
      <c r="R18" s="100">
        <f>SUM(R11:R17)</f>
        <v>0</v>
      </c>
      <c r="S18" s="100">
        <f>SUM(S11:S17)</f>
        <v>0</v>
      </c>
      <c r="T18" s="98"/>
      <c r="U18" s="97">
        <f>SUM(U11:U17)</f>
        <v>23150700</v>
      </c>
      <c r="V18" s="97">
        <f>SUM(V11:V17)</f>
        <v>18495780.42</v>
      </c>
      <c r="W18" s="98">
        <f t="shared" si="4"/>
        <v>79.8929640140471</v>
      </c>
      <c r="X18" s="97">
        <f>SUM(X11:X17)</f>
        <v>5640727</v>
      </c>
      <c r="Y18" s="97">
        <f>SUM(Y11:Y17)</f>
        <v>3927918.92</v>
      </c>
      <c r="Z18" s="54">
        <f>Y18/X18*100</f>
        <v>69.63497648441415</v>
      </c>
    </row>
    <row r="19" spans="1:26" ht="25.5">
      <c r="A19" s="18"/>
      <c r="B19" s="55" t="s">
        <v>25</v>
      </c>
      <c r="C19" s="101">
        <v>1182915</v>
      </c>
      <c r="D19" s="101">
        <v>1166506.25</v>
      </c>
      <c r="E19" s="102">
        <f t="shared" si="0"/>
        <v>98.61285468524788</v>
      </c>
      <c r="F19" s="75">
        <v>1163745</v>
      </c>
      <c r="G19" s="75">
        <v>953041.17</v>
      </c>
      <c r="H19" s="60">
        <f t="shared" si="1"/>
        <v>81.89432994341544</v>
      </c>
      <c r="I19" s="103">
        <v>778395</v>
      </c>
      <c r="J19" s="103">
        <v>695920.85</v>
      </c>
      <c r="K19" s="60">
        <f t="shared" si="2"/>
        <v>89.404588929785</v>
      </c>
      <c r="L19" s="104"/>
      <c r="M19" s="105"/>
      <c r="N19" s="106"/>
      <c r="O19" s="107"/>
      <c r="P19" s="107"/>
      <c r="Q19" s="60"/>
      <c r="R19" s="108"/>
      <c r="S19" s="108"/>
      <c r="T19" s="60"/>
      <c r="U19" s="62">
        <v>100</v>
      </c>
      <c r="V19" s="62">
        <v>0</v>
      </c>
      <c r="W19" s="60"/>
      <c r="X19" s="109"/>
      <c r="Y19" s="109"/>
      <c r="Z19" s="64"/>
    </row>
    <row r="20" spans="1:26" ht="25.5">
      <c r="A20" s="18"/>
      <c r="B20" s="65" t="s">
        <v>26</v>
      </c>
      <c r="C20" s="101">
        <v>4666086</v>
      </c>
      <c r="D20" s="101">
        <v>4887683.09</v>
      </c>
      <c r="E20" s="110">
        <f t="shared" si="0"/>
        <v>104.74909999515654</v>
      </c>
      <c r="F20" s="75">
        <v>4892831</v>
      </c>
      <c r="G20" s="75">
        <v>4403537.34</v>
      </c>
      <c r="H20" s="69">
        <f t="shared" si="1"/>
        <v>89.9997841740293</v>
      </c>
      <c r="I20" s="103">
        <v>1050800</v>
      </c>
      <c r="J20" s="103">
        <v>944534.57</v>
      </c>
      <c r="K20" s="69">
        <f t="shared" si="2"/>
        <v>89.88718785687095</v>
      </c>
      <c r="L20" s="111"/>
      <c r="M20" s="77"/>
      <c r="N20" s="79"/>
      <c r="O20" s="71">
        <v>2321661</v>
      </c>
      <c r="P20" s="71">
        <v>2104779.45</v>
      </c>
      <c r="Q20" s="69">
        <f>P20/O20*100</f>
        <v>90.65834546904135</v>
      </c>
      <c r="R20" s="72"/>
      <c r="S20" s="72"/>
      <c r="T20" s="69"/>
      <c r="U20" s="71">
        <v>617499</v>
      </c>
      <c r="V20" s="71">
        <v>567088.77</v>
      </c>
      <c r="W20" s="69">
        <f aca="true" t="shared" si="5" ref="W20:W27">V20/U20*100</f>
        <v>91.83638677957373</v>
      </c>
      <c r="X20" s="71">
        <v>664487</v>
      </c>
      <c r="Y20" s="71">
        <v>583065.5</v>
      </c>
      <c r="Z20" s="73">
        <f aca="true" t="shared" si="6" ref="Z20:Z29">Y20/X20*100</f>
        <v>87.74671287775382</v>
      </c>
    </row>
    <row r="21" spans="1:26" ht="25.5">
      <c r="A21" s="18"/>
      <c r="B21" s="65" t="s">
        <v>27</v>
      </c>
      <c r="C21" s="101">
        <v>889454</v>
      </c>
      <c r="D21" s="101">
        <v>1092055.87</v>
      </c>
      <c r="E21" s="110">
        <f t="shared" si="0"/>
        <v>122.77822911583962</v>
      </c>
      <c r="F21" s="75">
        <v>956066</v>
      </c>
      <c r="G21" s="75">
        <v>750810.55</v>
      </c>
      <c r="H21" s="69">
        <f t="shared" si="1"/>
        <v>78.53124679676927</v>
      </c>
      <c r="I21" s="103">
        <v>404572</v>
      </c>
      <c r="J21" s="103">
        <v>341901.98</v>
      </c>
      <c r="K21" s="69">
        <f t="shared" si="2"/>
        <v>84.50955083396774</v>
      </c>
      <c r="L21" s="111"/>
      <c r="M21" s="77"/>
      <c r="N21" s="79"/>
      <c r="O21" s="80"/>
      <c r="P21" s="80"/>
      <c r="Q21" s="69"/>
      <c r="R21" s="72"/>
      <c r="S21" s="72"/>
      <c r="T21" s="69"/>
      <c r="U21" s="71">
        <v>14180</v>
      </c>
      <c r="V21" s="71">
        <v>13918.21</v>
      </c>
      <c r="W21" s="69">
        <f t="shared" si="5"/>
        <v>98.15380818053596</v>
      </c>
      <c r="X21" s="71">
        <v>537314</v>
      </c>
      <c r="Y21" s="71">
        <v>394990.36</v>
      </c>
      <c r="Z21" s="73">
        <f t="shared" si="6"/>
        <v>73.51201718175963</v>
      </c>
    </row>
    <row r="22" spans="1:26" ht="25.5">
      <c r="A22" s="18"/>
      <c r="B22" s="65" t="s">
        <v>28</v>
      </c>
      <c r="C22" s="101">
        <v>2258077</v>
      </c>
      <c r="D22" s="101">
        <v>2669041.08</v>
      </c>
      <c r="E22" s="110">
        <f t="shared" si="0"/>
        <v>118.19973721002428</v>
      </c>
      <c r="F22" s="75">
        <v>2157028</v>
      </c>
      <c r="G22" s="75">
        <v>1725971</v>
      </c>
      <c r="H22" s="69">
        <f t="shared" si="1"/>
        <v>80.01616112540032</v>
      </c>
      <c r="I22" s="103">
        <v>870565</v>
      </c>
      <c r="J22" s="103">
        <v>683253.12</v>
      </c>
      <c r="K22" s="69">
        <f t="shared" si="2"/>
        <v>78.48387196820455</v>
      </c>
      <c r="L22" s="111"/>
      <c r="M22" s="77"/>
      <c r="N22" s="79"/>
      <c r="O22" s="71"/>
      <c r="P22" s="71"/>
      <c r="Q22" s="69"/>
      <c r="R22" s="72"/>
      <c r="S22" s="72"/>
      <c r="T22" s="69"/>
      <c r="U22" s="71">
        <v>744209</v>
      </c>
      <c r="V22" s="71">
        <v>689930.11</v>
      </c>
      <c r="W22" s="69">
        <f t="shared" si="5"/>
        <v>92.70649911516792</v>
      </c>
      <c r="X22" s="71">
        <v>457522</v>
      </c>
      <c r="Y22" s="71">
        <v>281395.99</v>
      </c>
      <c r="Z22" s="73">
        <f t="shared" si="6"/>
        <v>61.504362631742296</v>
      </c>
    </row>
    <row r="23" spans="1:26" ht="27.75" customHeight="1">
      <c r="A23" s="18"/>
      <c r="B23" s="65" t="s">
        <v>29</v>
      </c>
      <c r="C23" s="101">
        <v>3025608</v>
      </c>
      <c r="D23" s="101">
        <v>3293193.1</v>
      </c>
      <c r="E23" s="110">
        <f t="shared" si="0"/>
        <v>108.84401085666089</v>
      </c>
      <c r="F23" s="75">
        <v>3373688</v>
      </c>
      <c r="G23" s="75">
        <v>3000734.95</v>
      </c>
      <c r="H23" s="69">
        <f t="shared" si="1"/>
        <v>88.94524182437736</v>
      </c>
      <c r="I23" s="103">
        <v>1403519</v>
      </c>
      <c r="J23" s="103">
        <v>1246580.28</v>
      </c>
      <c r="K23" s="69">
        <f t="shared" si="2"/>
        <v>88.81819768738436</v>
      </c>
      <c r="L23" s="111"/>
      <c r="M23" s="77"/>
      <c r="N23" s="79"/>
      <c r="O23" s="71"/>
      <c r="P23" s="71"/>
      <c r="Q23" s="69"/>
      <c r="R23" s="72"/>
      <c r="S23" s="72"/>
      <c r="T23" s="69"/>
      <c r="U23" s="71">
        <v>1435136</v>
      </c>
      <c r="V23" s="71">
        <v>1322824.13</v>
      </c>
      <c r="W23" s="69">
        <f t="shared" si="5"/>
        <v>92.17413053536389</v>
      </c>
      <c r="X23" s="71">
        <v>424733</v>
      </c>
      <c r="Y23" s="71">
        <v>349868.92</v>
      </c>
      <c r="Z23" s="73">
        <f t="shared" si="6"/>
        <v>82.3738489827727</v>
      </c>
    </row>
    <row r="24" spans="1:30" ht="25.5">
      <c r="A24" s="18"/>
      <c r="B24" s="65" t="s">
        <v>30</v>
      </c>
      <c r="C24" s="101">
        <v>1676443</v>
      </c>
      <c r="D24" s="101">
        <v>1834475.76</v>
      </c>
      <c r="E24" s="110">
        <f t="shared" si="0"/>
        <v>109.42667063538696</v>
      </c>
      <c r="F24" s="75">
        <v>1782921</v>
      </c>
      <c r="G24" s="75">
        <v>1272441.47</v>
      </c>
      <c r="H24" s="69">
        <f t="shared" si="1"/>
        <v>71.36835956276245</v>
      </c>
      <c r="I24" s="103">
        <v>845700</v>
      </c>
      <c r="J24" s="103">
        <v>686008.15</v>
      </c>
      <c r="K24" s="69">
        <f t="shared" si="2"/>
        <v>81.1171987702495</v>
      </c>
      <c r="L24" s="111"/>
      <c r="M24" s="77"/>
      <c r="N24" s="79"/>
      <c r="O24" s="80"/>
      <c r="P24" s="80"/>
      <c r="Q24" s="69"/>
      <c r="R24" s="72"/>
      <c r="S24" s="72"/>
      <c r="T24" s="69"/>
      <c r="U24" s="71">
        <v>274271</v>
      </c>
      <c r="V24" s="71">
        <v>226441.68</v>
      </c>
      <c r="W24" s="69">
        <f t="shared" si="5"/>
        <v>82.5612915692873</v>
      </c>
      <c r="X24" s="71">
        <v>428430</v>
      </c>
      <c r="Y24" s="71">
        <v>326472.14</v>
      </c>
      <c r="Z24" s="73">
        <f t="shared" si="6"/>
        <v>76.20197931984222</v>
      </c>
      <c r="AD24" s="112"/>
    </row>
    <row r="25" spans="1:26" ht="26.25" thickBot="1">
      <c r="A25" s="81"/>
      <c r="B25" s="82" t="s">
        <v>31</v>
      </c>
      <c r="C25" s="101">
        <v>16689036</v>
      </c>
      <c r="D25" s="101">
        <v>17120198.96</v>
      </c>
      <c r="E25" s="113">
        <f t="shared" si="0"/>
        <v>102.58351027584818</v>
      </c>
      <c r="F25" s="75">
        <v>22041251</v>
      </c>
      <c r="G25" s="75">
        <v>19070424.189999998</v>
      </c>
      <c r="H25" s="84">
        <f t="shared" si="1"/>
        <v>86.52151454561266</v>
      </c>
      <c r="I25" s="103">
        <v>3313020</v>
      </c>
      <c r="J25" s="103">
        <v>2592848.27</v>
      </c>
      <c r="K25" s="84">
        <f t="shared" si="2"/>
        <v>78.2623790378567</v>
      </c>
      <c r="L25" s="114"/>
      <c r="M25" s="87"/>
      <c r="N25" s="88"/>
      <c r="O25" s="89">
        <v>4459715</v>
      </c>
      <c r="P25" s="89">
        <v>3744032.53</v>
      </c>
      <c r="Q25" s="84">
        <f>P25/O25*100</f>
        <v>83.95228237678865</v>
      </c>
      <c r="R25" s="90"/>
      <c r="S25" s="90"/>
      <c r="T25" s="84"/>
      <c r="U25" s="89">
        <v>13217582</v>
      </c>
      <c r="V25" s="89">
        <v>11882103.72</v>
      </c>
      <c r="W25" s="84">
        <f t="shared" si="5"/>
        <v>89.89619826077116</v>
      </c>
      <c r="X25" s="89">
        <v>377301</v>
      </c>
      <c r="Y25" s="89">
        <v>318763.27</v>
      </c>
      <c r="Z25" s="91">
        <f t="shared" si="6"/>
        <v>84.48513786075308</v>
      </c>
    </row>
    <row r="26" spans="1:26" ht="37.5" customHeight="1" thickBot="1">
      <c r="A26" s="18"/>
      <c r="B26" s="93" t="s">
        <v>32</v>
      </c>
      <c r="C26" s="94">
        <f>SUM(C19:C25)</f>
        <v>30387619</v>
      </c>
      <c r="D26" s="115">
        <f>SUM(D19:D25)</f>
        <v>32063154.11</v>
      </c>
      <c r="E26" s="116">
        <f t="shared" si="0"/>
        <v>105.51387428544501</v>
      </c>
      <c r="F26" s="117">
        <f>SUM(F19:F25)</f>
        <v>36367530</v>
      </c>
      <c r="G26" s="97">
        <f>SUM(G19:G25)</f>
        <v>31176960.669999998</v>
      </c>
      <c r="H26" s="98">
        <f t="shared" si="1"/>
        <v>85.72746257444483</v>
      </c>
      <c r="I26" s="97">
        <f>SUM(I19:I25)</f>
        <v>8666571</v>
      </c>
      <c r="J26" s="97">
        <f>SUM(J19:J25)</f>
        <v>7191047.220000001</v>
      </c>
      <c r="K26" s="98">
        <f t="shared" si="2"/>
        <v>82.97453768047363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7">
        <f>SUM(O19:O25)</f>
        <v>6781376</v>
      </c>
      <c r="P26" s="97">
        <f>SUM(P19:P25)</f>
        <v>5848811.98</v>
      </c>
      <c r="Q26" s="98">
        <f>P26/O26*100</f>
        <v>86.24815937060562</v>
      </c>
      <c r="R26" s="100"/>
      <c r="S26" s="100"/>
      <c r="T26" s="98"/>
      <c r="U26" s="97">
        <f>SUM(U19:U25)</f>
        <v>16302977</v>
      </c>
      <c r="V26" s="97">
        <f>SUM(V19:V25)</f>
        <v>14702306.620000001</v>
      </c>
      <c r="W26" s="98">
        <f t="shared" si="5"/>
        <v>90.18172950866582</v>
      </c>
      <c r="X26" s="97">
        <f>SUM(X19:X25)</f>
        <v>2889787</v>
      </c>
      <c r="Y26" s="97">
        <f>SUM(Y19:Y25)</f>
        <v>2254556.18</v>
      </c>
      <c r="Z26" s="54">
        <f t="shared" si="6"/>
        <v>78.01807468854972</v>
      </c>
    </row>
    <row r="27" spans="1:26" ht="22.5" customHeight="1" thickBot="1">
      <c r="A27" s="18"/>
      <c r="B27" s="118" t="s">
        <v>33</v>
      </c>
      <c r="C27" s="94">
        <f>C10+C18+C26</f>
        <v>152306512</v>
      </c>
      <c r="D27" s="115">
        <f>D10+D18+D26</f>
        <v>160392092.82999998</v>
      </c>
      <c r="E27" s="96">
        <f t="shared" si="0"/>
        <v>105.3087558265401</v>
      </c>
      <c r="F27" s="117">
        <f>F10+F18+F26</f>
        <v>148247487</v>
      </c>
      <c r="G27" s="97">
        <f>G10+G18+G26</f>
        <v>121267688.47000001</v>
      </c>
      <c r="H27" s="119">
        <f t="shared" si="1"/>
        <v>81.80083920748014</v>
      </c>
      <c r="I27" s="97">
        <f>I10+I18+I26</f>
        <v>29722981</v>
      </c>
      <c r="J27" s="97">
        <f>J10+J18+J26</f>
        <v>23347313.97</v>
      </c>
      <c r="K27" s="119">
        <f t="shared" si="2"/>
        <v>78.54970526004776</v>
      </c>
      <c r="L27" s="97">
        <f>L10+L18+L26</f>
        <v>708210</v>
      </c>
      <c r="M27" s="97">
        <f>M10+M18+M26</f>
        <v>609713.34</v>
      </c>
      <c r="N27" s="120">
        <f>N10+N18+N26</f>
        <v>86.09216757741348</v>
      </c>
      <c r="O27" s="97">
        <f>O10+O18+O26</f>
        <v>43881365</v>
      </c>
      <c r="P27" s="97">
        <f>P10+P18+P26</f>
        <v>36170422.53</v>
      </c>
      <c r="Q27" s="119">
        <f>P27/O27*100</f>
        <v>82.42775157518459</v>
      </c>
      <c r="R27" s="97"/>
      <c r="S27" s="97"/>
      <c r="T27" s="121"/>
      <c r="U27" s="97">
        <f>U10+U18+U26</f>
        <v>56143770</v>
      </c>
      <c r="V27" s="97">
        <f>V10+V18+V26</f>
        <v>49077785.44</v>
      </c>
      <c r="W27" s="119">
        <f t="shared" si="5"/>
        <v>87.41448149990639</v>
      </c>
      <c r="X27" s="97">
        <f>X10+X18+X26</f>
        <v>8530514</v>
      </c>
      <c r="Y27" s="97">
        <f>Y10+Y18+Y26</f>
        <v>6182475.1</v>
      </c>
      <c r="Z27" s="122">
        <f t="shared" si="6"/>
        <v>72.47482508088024</v>
      </c>
    </row>
    <row r="28" spans="1:26" ht="28.5" customHeight="1" thickBot="1">
      <c r="A28" s="123"/>
      <c r="B28" s="124" t="s">
        <v>34</v>
      </c>
      <c r="C28" s="125">
        <v>587857613</v>
      </c>
      <c r="D28" s="126">
        <v>558799379</v>
      </c>
      <c r="E28" s="127">
        <f t="shared" si="0"/>
        <v>95.05692648059659</v>
      </c>
      <c r="F28" s="128">
        <v>580073736</v>
      </c>
      <c r="G28" s="129">
        <v>500931880.10000014</v>
      </c>
      <c r="H28" s="119">
        <f t="shared" si="1"/>
        <v>86.35658693225169</v>
      </c>
      <c r="I28" s="130">
        <v>3331863</v>
      </c>
      <c r="J28" s="130">
        <v>2790646.37</v>
      </c>
      <c r="K28" s="119">
        <f t="shared" si="2"/>
        <v>83.75633601981835</v>
      </c>
      <c r="L28" s="131"/>
      <c r="M28" s="132"/>
      <c r="N28" s="133"/>
      <c r="O28" s="131">
        <v>157948121</v>
      </c>
      <c r="P28" s="132">
        <v>127676549.94</v>
      </c>
      <c r="Q28" s="119">
        <f>P28/O28*100</f>
        <v>80.83448484961717</v>
      </c>
      <c r="R28" s="131">
        <v>81702611</v>
      </c>
      <c r="S28" s="132">
        <v>69575100.88000001</v>
      </c>
      <c r="T28" s="119">
        <f>S28/R28*100</f>
        <v>85.15652073836418</v>
      </c>
      <c r="U28" s="131"/>
      <c r="V28" s="132"/>
      <c r="W28" s="119"/>
      <c r="X28" s="131">
        <v>15711745</v>
      </c>
      <c r="Y28" s="132">
        <v>13219224.15</v>
      </c>
      <c r="Z28" s="122">
        <f t="shared" si="6"/>
        <v>84.13593875155179</v>
      </c>
    </row>
    <row r="29" spans="1:26" ht="24.75" customHeight="1" thickBot="1">
      <c r="A29" s="81"/>
      <c r="B29" s="134" t="s">
        <v>35</v>
      </c>
      <c r="C29" s="135">
        <f>C27+C28</f>
        <v>740164125</v>
      </c>
      <c r="D29" s="136">
        <f>D27+D28</f>
        <v>719191471.8299999</v>
      </c>
      <c r="E29" s="96">
        <f t="shared" si="0"/>
        <v>97.1664861263034</v>
      </c>
      <c r="F29" s="137">
        <f>F27+F28</f>
        <v>728321223</v>
      </c>
      <c r="G29" s="138">
        <f>G27+G28</f>
        <v>622199568.5700002</v>
      </c>
      <c r="H29" s="98">
        <f t="shared" si="1"/>
        <v>85.42927885681017</v>
      </c>
      <c r="I29" s="137">
        <f>I27+I28</f>
        <v>33054844</v>
      </c>
      <c r="J29" s="137">
        <f>J27+J28</f>
        <v>26137960.34</v>
      </c>
      <c r="K29" s="98">
        <f t="shared" si="2"/>
        <v>79.07452335881543</v>
      </c>
      <c r="L29" s="138">
        <f>L27+L28</f>
        <v>708210</v>
      </c>
      <c r="M29" s="138">
        <f>M27+M28</f>
        <v>609713.34</v>
      </c>
      <c r="N29" s="46">
        <f>N27+N28</f>
        <v>86.09216757741348</v>
      </c>
      <c r="O29" s="138">
        <f>O27+O28</f>
        <v>201829486</v>
      </c>
      <c r="P29" s="138">
        <f>P27+P28</f>
        <v>163846972.47</v>
      </c>
      <c r="Q29" s="98">
        <f>P29/O29*100</f>
        <v>81.18088972886747</v>
      </c>
      <c r="R29" s="138">
        <f>R27+R28</f>
        <v>81702611</v>
      </c>
      <c r="S29" s="138">
        <f>S27+S28</f>
        <v>69575100.88000001</v>
      </c>
      <c r="T29" s="98">
        <f>S29/R29*100</f>
        <v>85.15652073836418</v>
      </c>
      <c r="U29" s="138">
        <f>U27+U28</f>
        <v>56143770</v>
      </c>
      <c r="V29" s="138">
        <f>V27+V28</f>
        <v>49077785.44</v>
      </c>
      <c r="W29" s="98">
        <f>V29/U29*100</f>
        <v>87.41448149990639</v>
      </c>
      <c r="X29" s="138">
        <f>X27+X28</f>
        <v>24242259</v>
      </c>
      <c r="Y29" s="138">
        <f>Y27+Y28</f>
        <v>19401699.25</v>
      </c>
      <c r="Z29" s="54">
        <f t="shared" si="6"/>
        <v>80.03255492815254</v>
      </c>
    </row>
    <row r="30" spans="9:25" ht="12.75">
      <c r="I30" s="139"/>
      <c r="J30" s="140"/>
      <c r="K30" s="139"/>
      <c r="L30" s="139"/>
      <c r="M30" s="139"/>
      <c r="N30" s="139"/>
      <c r="O30" s="139"/>
      <c r="P30" s="140"/>
      <c r="Q30" s="139"/>
      <c r="R30" s="139"/>
      <c r="S30" s="140"/>
      <c r="T30" s="139"/>
      <c r="U30" s="139"/>
      <c r="V30" s="139"/>
      <c r="W30" s="139"/>
      <c r="X30" s="139"/>
      <c r="Y30" s="140"/>
    </row>
    <row r="32" spans="6:7" ht="12.75">
      <c r="F32" s="140"/>
      <c r="G32" s="140"/>
    </row>
    <row r="33" ht="12.75">
      <c r="F33" s="140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2017-11-20T11:22:29Z</dcterms:created>
  <dcterms:modified xsi:type="dcterms:W3CDTF">2017-11-20T11:43:40Z</dcterms:modified>
  <cp:category/>
  <cp:version/>
  <cp:contentType/>
  <cp:contentStatus/>
</cp:coreProperties>
</file>