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<sst xmlns="http://schemas.openxmlformats.org/spreadsheetml/2006/main" count="55" uniqueCount="36">
  <si>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21.03.2016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</si>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</sst>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5" applyFont="1" applyBorder="1" applyAlignment="1">
      <alignment vertical="center"/>
      <protection/>
    </xf>
    <xf numFmtId="0" fontId="4" fillId="0" borderId="27" xfId="335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5" applyFont="1" applyBorder="1" applyAlignment="1">
      <alignment vertical="center"/>
      <protection/>
    </xf>
    <xf numFmtId="0" fontId="4" fillId="0" borderId="37" xfId="335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4" applyNumberFormat="1" applyFont="1" applyBorder="1" applyAlignment="1">
      <alignment vertical="center" wrapText="1"/>
      <protection/>
    </xf>
    <xf numFmtId="1" fontId="4" fillId="0" borderId="37" xfId="333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4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3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5" applyFont="1" applyBorder="1" applyAlignment="1">
      <alignment vertical="center"/>
      <protection/>
    </xf>
    <xf numFmtId="0" fontId="4" fillId="0" borderId="24" xfId="335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5" applyFont="1" applyBorder="1" applyAlignment="1">
      <alignment vertical="center"/>
      <protection/>
    </xf>
    <xf numFmtId="1" fontId="9" fillId="0" borderId="45" xfId="335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7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4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3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N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42450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6152769</v>
      </c>
      <c r="D10" s="41">
        <v>8741169.73</v>
      </c>
      <c r="E10" s="42">
        <f aca="true" t="shared" si="0" ref="E10:E29">D10/C10*100</f>
        <v>142.06887549329417</v>
      </c>
      <c r="F10" s="43">
        <v>6355793</v>
      </c>
      <c r="G10" s="43">
        <v>3747339.54</v>
      </c>
      <c r="H10" s="44">
        <f aca="true" t="shared" si="1" ref="H10:H29">G10/F10*100</f>
        <v>58.95943338620374</v>
      </c>
      <c r="I10" s="45">
        <v>940796</v>
      </c>
      <c r="J10" s="45">
        <v>529132.65</v>
      </c>
      <c r="K10" s="46">
        <f aca="true" t="shared" si="2" ref="K10:K29">J10/I10*100</f>
        <v>56.24308032772248</v>
      </c>
      <c r="L10" s="47"/>
      <c r="M10" s="48"/>
      <c r="N10" s="49"/>
      <c r="O10" s="50">
        <v>3178057</v>
      </c>
      <c r="P10" s="50">
        <v>1572528.92</v>
      </c>
      <c r="Q10" s="51">
        <f aca="true" t="shared" si="3" ref="Q10:Q15">P10/O10*100</f>
        <v>49.48082806570178</v>
      </c>
      <c r="R10" s="52"/>
      <c r="S10" s="52"/>
      <c r="T10" s="46"/>
      <c r="U10" s="50">
        <v>1957940</v>
      </c>
      <c r="V10" s="50">
        <v>1506545.45</v>
      </c>
      <c r="W10" s="46">
        <f aca="true" t="shared" si="4" ref="W10:W18">V10/U10*100</f>
        <v>76.94543499800811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1306240</v>
      </c>
      <c r="D11" s="56">
        <v>1425672.16</v>
      </c>
      <c r="E11" s="57">
        <f t="shared" si="0"/>
        <v>109.14320186183244</v>
      </c>
      <c r="F11" s="58">
        <v>1306240</v>
      </c>
      <c r="G11" s="58">
        <v>593059.34</v>
      </c>
      <c r="H11" s="59">
        <f t="shared" si="1"/>
        <v>45.402019536991666</v>
      </c>
      <c r="I11" s="60">
        <v>281688</v>
      </c>
      <c r="J11" s="60">
        <v>192737.6</v>
      </c>
      <c r="K11" s="59">
        <f t="shared" si="2"/>
        <v>68.42236800999689</v>
      </c>
      <c r="L11" s="61"/>
      <c r="M11" s="61"/>
      <c r="N11" s="59"/>
      <c r="O11" s="61">
        <v>411995</v>
      </c>
      <c r="P11" s="61">
        <v>290885.06</v>
      </c>
      <c r="Q11" s="59">
        <f t="shared" si="3"/>
        <v>70.60402674789744</v>
      </c>
      <c r="R11" s="62"/>
      <c r="S11" s="62"/>
      <c r="T11" s="59"/>
      <c r="U11" s="61">
        <v>451482</v>
      </c>
      <c r="V11" s="61">
        <v>4365.29</v>
      </c>
      <c r="W11" s="59">
        <f t="shared" si="4"/>
        <v>0.9668801856995406</v>
      </c>
      <c r="X11" s="61">
        <v>161075</v>
      </c>
      <c r="Y11" s="61">
        <v>105071.39</v>
      </c>
      <c r="Z11" s="63">
        <f>Y11/X11*100</f>
        <v>65.231345646438</v>
      </c>
    </row>
    <row r="12" spans="1:26" ht="25.5">
      <c r="A12" s="19"/>
      <c r="B12" s="64" t="s">
        <v>18</v>
      </c>
      <c r="C12" s="55">
        <v>1144778</v>
      </c>
      <c r="D12" s="56">
        <v>1307473.74</v>
      </c>
      <c r="E12" s="65">
        <f t="shared" si="0"/>
        <v>114.2119904470561</v>
      </c>
      <c r="F12" s="58">
        <v>890393</v>
      </c>
      <c r="G12" s="58">
        <v>574563.69</v>
      </c>
      <c r="H12" s="66">
        <f t="shared" si="1"/>
        <v>64.5292236124947</v>
      </c>
      <c r="I12" s="60">
        <v>300880</v>
      </c>
      <c r="J12" s="60">
        <v>209889.13</v>
      </c>
      <c r="K12" s="66">
        <f t="shared" si="2"/>
        <v>69.75841863865993</v>
      </c>
      <c r="L12" s="67"/>
      <c r="M12" s="67"/>
      <c r="N12" s="66"/>
      <c r="O12" s="68">
        <v>340139</v>
      </c>
      <c r="P12" s="68">
        <v>236329.77</v>
      </c>
      <c r="Q12" s="66">
        <f t="shared" si="3"/>
        <v>69.4803506801631</v>
      </c>
      <c r="R12" s="69"/>
      <c r="S12" s="69"/>
      <c r="T12" s="66"/>
      <c r="U12" s="68">
        <v>38441</v>
      </c>
      <c r="V12" s="68">
        <v>35812.59</v>
      </c>
      <c r="W12" s="66">
        <f t="shared" si="4"/>
        <v>93.16248276579692</v>
      </c>
      <c r="X12" s="68">
        <v>167033</v>
      </c>
      <c r="Y12" s="68">
        <v>86532.2</v>
      </c>
      <c r="Z12" s="70">
        <f>Y12/X12*100</f>
        <v>51.80545161734508</v>
      </c>
    </row>
    <row r="13" spans="1:26" ht="25.5">
      <c r="A13" s="19"/>
      <c r="B13" s="64" t="s">
        <v>19</v>
      </c>
      <c r="C13" s="55">
        <v>2181590</v>
      </c>
      <c r="D13" s="56">
        <v>2655346.35</v>
      </c>
      <c r="E13" s="65">
        <f t="shared" si="0"/>
        <v>121.71610385086107</v>
      </c>
      <c r="F13" s="58">
        <v>2661854</v>
      </c>
      <c r="G13" s="58">
        <v>2377230.65</v>
      </c>
      <c r="H13" s="66">
        <f t="shared" si="1"/>
        <v>89.30732677299356</v>
      </c>
      <c r="I13" s="60">
        <v>610321</v>
      </c>
      <c r="J13" s="60">
        <v>572532.23</v>
      </c>
      <c r="K13" s="66">
        <f t="shared" si="2"/>
        <v>93.80837788639093</v>
      </c>
      <c r="L13" s="71"/>
      <c r="M13" s="71"/>
      <c r="N13" s="66"/>
      <c r="O13" s="68">
        <v>787795</v>
      </c>
      <c r="P13" s="68">
        <v>636614.7</v>
      </c>
      <c r="Q13" s="66">
        <f t="shared" si="3"/>
        <v>80.80969033822251</v>
      </c>
      <c r="R13" s="69"/>
      <c r="S13" s="69"/>
      <c r="T13" s="66"/>
      <c r="U13" s="68">
        <v>1203273</v>
      </c>
      <c r="V13" s="68">
        <v>1115818.72</v>
      </c>
      <c r="W13" s="66">
        <f t="shared" si="4"/>
        <v>92.73196689363095</v>
      </c>
      <c r="X13" s="68"/>
      <c r="Y13" s="68"/>
      <c r="Z13" s="70"/>
    </row>
    <row r="14" spans="1:26" ht="25.5">
      <c r="A14" s="19"/>
      <c r="B14" s="64" t="s">
        <v>20</v>
      </c>
      <c r="C14" s="55">
        <v>1865936</v>
      </c>
      <c r="D14" s="56">
        <v>1972012.93</v>
      </c>
      <c r="E14" s="65">
        <f t="shared" si="0"/>
        <v>105.6849179178707</v>
      </c>
      <c r="F14" s="58">
        <v>1865936</v>
      </c>
      <c r="G14" s="58">
        <v>1055406.9</v>
      </c>
      <c r="H14" s="66">
        <f t="shared" si="1"/>
        <v>56.56179525985885</v>
      </c>
      <c r="I14" s="60">
        <v>348725</v>
      </c>
      <c r="J14" s="60">
        <v>230226.64</v>
      </c>
      <c r="K14" s="66">
        <f t="shared" si="2"/>
        <v>66.01953975195354</v>
      </c>
      <c r="L14" s="68">
        <v>124678</v>
      </c>
      <c r="M14" s="68">
        <v>70590.49</v>
      </c>
      <c r="N14" s="66">
        <f>M14/L14*100</f>
        <v>56.61824058775405</v>
      </c>
      <c r="O14" s="68">
        <v>872553</v>
      </c>
      <c r="P14" s="68">
        <v>527782.48</v>
      </c>
      <c r="Q14" s="66">
        <f t="shared" si="3"/>
        <v>60.487154361969985</v>
      </c>
      <c r="R14" s="69"/>
      <c r="S14" s="69"/>
      <c r="T14" s="66"/>
      <c r="U14" s="68">
        <v>277302</v>
      </c>
      <c r="V14" s="68">
        <v>88437.07</v>
      </c>
      <c r="W14" s="66">
        <f t="shared" si="4"/>
        <v>31.891969765814892</v>
      </c>
      <c r="X14" s="68">
        <v>237800</v>
      </c>
      <c r="Y14" s="68">
        <v>138370.22</v>
      </c>
      <c r="Z14" s="70">
        <f>Y14/X14*100</f>
        <v>58.18764507989908</v>
      </c>
    </row>
    <row r="15" spans="1:26" ht="25.5">
      <c r="A15" s="19"/>
      <c r="B15" s="64" t="s">
        <v>21</v>
      </c>
      <c r="C15" s="55">
        <v>307336</v>
      </c>
      <c r="D15" s="56">
        <v>280790.45</v>
      </c>
      <c r="E15" s="65">
        <f t="shared" si="0"/>
        <v>91.36269424994143</v>
      </c>
      <c r="F15" s="58">
        <v>315944</v>
      </c>
      <c r="G15" s="58">
        <v>210306.77</v>
      </c>
      <c r="H15" s="66">
        <f t="shared" si="1"/>
        <v>66.56457156964525</v>
      </c>
      <c r="I15" s="60">
        <v>88888</v>
      </c>
      <c r="J15" s="60">
        <v>71343.53</v>
      </c>
      <c r="K15" s="66">
        <f t="shared" si="2"/>
        <v>80.26227387273872</v>
      </c>
      <c r="L15" s="72"/>
      <c r="M15" s="73"/>
      <c r="N15" s="74"/>
      <c r="O15" s="68">
        <v>146858</v>
      </c>
      <c r="P15" s="68">
        <v>84211.04</v>
      </c>
      <c r="Q15" s="66">
        <f t="shared" si="3"/>
        <v>57.34181318007872</v>
      </c>
      <c r="R15" s="69"/>
      <c r="S15" s="69"/>
      <c r="T15" s="66"/>
      <c r="U15" s="68">
        <v>9000</v>
      </c>
      <c r="V15" s="68">
        <v>6886.59</v>
      </c>
      <c r="W15" s="66">
        <f t="shared" si="4"/>
        <v>76.51766666666667</v>
      </c>
      <c r="X15" s="68">
        <v>70259</v>
      </c>
      <c r="Y15" s="68">
        <v>47865.61</v>
      </c>
      <c r="Z15" s="70">
        <f>Y15/X15*100</f>
        <v>68.12737158228839</v>
      </c>
    </row>
    <row r="16" spans="1:26" ht="25.5">
      <c r="A16" s="19"/>
      <c r="B16" s="64" t="s">
        <v>22</v>
      </c>
      <c r="C16" s="55">
        <v>408362</v>
      </c>
      <c r="D16" s="56">
        <v>465776.17</v>
      </c>
      <c r="E16" s="65">
        <f t="shared" si="0"/>
        <v>114.05962601809179</v>
      </c>
      <c r="F16" s="58">
        <v>408362</v>
      </c>
      <c r="G16" s="58">
        <v>222323.05</v>
      </c>
      <c r="H16" s="66">
        <f t="shared" si="1"/>
        <v>54.442639129008086</v>
      </c>
      <c r="I16" s="60">
        <v>210579</v>
      </c>
      <c r="J16" s="60">
        <v>146630.68</v>
      </c>
      <c r="K16" s="66">
        <f t="shared" si="2"/>
        <v>69.63214755507434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131919</v>
      </c>
      <c r="V16" s="68">
        <v>32378.13</v>
      </c>
      <c r="W16" s="66">
        <f t="shared" si="4"/>
        <v>24.543947422281857</v>
      </c>
      <c r="X16" s="68">
        <v>59364</v>
      </c>
      <c r="Y16" s="68">
        <v>37314.24</v>
      </c>
      <c r="Z16" s="70">
        <f>Y16/X16*100</f>
        <v>62.85668081665655</v>
      </c>
    </row>
    <row r="17" spans="1:26" ht="26.25" thickBot="1">
      <c r="A17" s="77"/>
      <c r="B17" s="78" t="s">
        <v>23</v>
      </c>
      <c r="C17" s="55">
        <v>4953888</v>
      </c>
      <c r="D17" s="56">
        <v>5382143.32</v>
      </c>
      <c r="E17" s="79">
        <f t="shared" si="0"/>
        <v>108.64483250327824</v>
      </c>
      <c r="F17" s="58">
        <v>5798695</v>
      </c>
      <c r="G17" s="58">
        <v>2306507.03</v>
      </c>
      <c r="H17" s="80">
        <f t="shared" si="1"/>
        <v>39.7763122564646</v>
      </c>
      <c r="I17" s="81">
        <v>952345</v>
      </c>
      <c r="J17" s="81">
        <v>357576.42</v>
      </c>
      <c r="K17" s="80">
        <f t="shared" si="2"/>
        <v>37.546941497041516</v>
      </c>
      <c r="L17" s="82"/>
      <c r="M17" s="83"/>
      <c r="N17" s="84"/>
      <c r="O17" s="85">
        <v>1870091</v>
      </c>
      <c r="P17" s="85">
        <v>1179279.02</v>
      </c>
      <c r="Q17" s="80">
        <f>P17/O17*100</f>
        <v>63.05998050362255</v>
      </c>
      <c r="R17" s="86"/>
      <c r="S17" s="86"/>
      <c r="T17" s="80"/>
      <c r="U17" s="85">
        <v>2047522</v>
      </c>
      <c r="V17" s="85">
        <v>465034.26</v>
      </c>
      <c r="W17" s="80">
        <f t="shared" si="4"/>
        <v>22.712051933996314</v>
      </c>
      <c r="X17" s="85">
        <v>585808</v>
      </c>
      <c r="Y17" s="85">
        <v>240911.33</v>
      </c>
      <c r="Z17" s="87">
        <f>Y17/X17*100</f>
        <v>41.1246227432879</v>
      </c>
    </row>
    <row r="18" spans="1:26" ht="26.25" thickBot="1">
      <c r="A18" s="88"/>
      <c r="B18" s="89" t="s">
        <v>24</v>
      </c>
      <c r="C18" s="90">
        <f>SUM(C11:C17)</f>
        <v>12168130</v>
      </c>
      <c r="D18" s="91">
        <f>SUM(D11:D17)</f>
        <v>13489215.120000001</v>
      </c>
      <c r="E18" s="92">
        <f t="shared" si="0"/>
        <v>110.85692805714602</v>
      </c>
      <c r="F18" s="93">
        <f>SUM(F11:F17)</f>
        <v>13247424</v>
      </c>
      <c r="G18" s="93">
        <f>SUM(G11:G17)</f>
        <v>7339397.43</v>
      </c>
      <c r="H18" s="94">
        <f t="shared" si="1"/>
        <v>55.4024497894836</v>
      </c>
      <c r="I18" s="93">
        <f>SUM(I11:I17)</f>
        <v>2793426</v>
      </c>
      <c r="J18" s="93">
        <f>SUM(J11:J17)</f>
        <v>1780936.23</v>
      </c>
      <c r="K18" s="94">
        <f t="shared" si="2"/>
        <v>63.7545519372985</v>
      </c>
      <c r="L18" s="95">
        <f>SUM(L11:L17)</f>
        <v>124678</v>
      </c>
      <c r="M18" s="93">
        <f>SUM(M11:M17)</f>
        <v>70590.49</v>
      </c>
      <c r="N18" s="94">
        <f>M18/L18*100</f>
        <v>56.61824058775405</v>
      </c>
      <c r="O18" s="93">
        <f>SUM(O11:O17)</f>
        <v>4429431</v>
      </c>
      <c r="P18" s="93">
        <f>SUM(P11:P17)</f>
        <v>2955102.07</v>
      </c>
      <c r="Q18" s="94">
        <f>P18/O18*100</f>
        <v>66.7151620603188</v>
      </c>
      <c r="R18" s="96">
        <f>SUM(R11:R17)</f>
        <v>0</v>
      </c>
      <c r="S18" s="96">
        <f>SUM(S11:S17)</f>
        <v>0</v>
      </c>
      <c r="T18" s="94"/>
      <c r="U18" s="93">
        <f>SUM(U11:U17)</f>
        <v>4158939</v>
      </c>
      <c r="V18" s="93">
        <f>SUM(V11:V17)</f>
        <v>1748732.65</v>
      </c>
      <c r="W18" s="94">
        <f t="shared" si="4"/>
        <v>42.04756669910282</v>
      </c>
      <c r="X18" s="93">
        <f>SUM(X11:X17)</f>
        <v>1281339</v>
      </c>
      <c r="Y18" s="93">
        <f>SUM(Y11:Y17)</f>
        <v>656064.99</v>
      </c>
      <c r="Z18" s="53">
        <f>Y18/X18*100</f>
        <v>51.20151575812489</v>
      </c>
    </row>
    <row r="19" spans="1:26" ht="25.5">
      <c r="A19" s="19"/>
      <c r="B19" s="54" t="s">
        <v>25</v>
      </c>
      <c r="C19" s="97">
        <v>88905</v>
      </c>
      <c r="D19" s="98">
        <v>97848.66</v>
      </c>
      <c r="E19" s="99">
        <f t="shared" si="0"/>
        <v>110.0597941623081</v>
      </c>
      <c r="F19" s="100">
        <v>110715</v>
      </c>
      <c r="G19" s="100">
        <v>88883.38</v>
      </c>
      <c r="H19" s="59">
        <f t="shared" si="1"/>
        <v>80.28124463713138</v>
      </c>
      <c r="I19" s="101">
        <v>110615</v>
      </c>
      <c r="J19" s="101">
        <v>88883.38</v>
      </c>
      <c r="K19" s="59">
        <f t="shared" si="2"/>
        <v>80.3538218144013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495224</v>
      </c>
      <c r="D20" s="98">
        <v>531488.14</v>
      </c>
      <c r="E20" s="108">
        <f t="shared" si="0"/>
        <v>107.32277514821575</v>
      </c>
      <c r="F20" s="100">
        <v>513724</v>
      </c>
      <c r="G20" s="100">
        <v>325325.25</v>
      </c>
      <c r="H20" s="66">
        <f t="shared" si="1"/>
        <v>63.32685449774586</v>
      </c>
      <c r="I20" s="101">
        <v>149638</v>
      </c>
      <c r="J20" s="101">
        <v>86087.43</v>
      </c>
      <c r="K20" s="66">
        <f t="shared" si="2"/>
        <v>57.5304601772277</v>
      </c>
      <c r="L20" s="109"/>
      <c r="M20" s="73"/>
      <c r="N20" s="75"/>
      <c r="O20" s="68">
        <v>221881</v>
      </c>
      <c r="P20" s="68">
        <v>152116.84</v>
      </c>
      <c r="Q20" s="66">
        <f>P20/O20*100</f>
        <v>68.5578485764892</v>
      </c>
      <c r="R20" s="69"/>
      <c r="S20" s="69"/>
      <c r="T20" s="66"/>
      <c r="U20" s="68">
        <v>7500</v>
      </c>
      <c r="V20" s="68">
        <v>3000</v>
      </c>
      <c r="W20" s="66">
        <f aca="true" t="shared" si="5" ref="W20:W27">V20/U20*100</f>
        <v>40</v>
      </c>
      <c r="X20" s="68">
        <v>126705</v>
      </c>
      <c r="Y20" s="68">
        <v>84120.98</v>
      </c>
      <c r="Z20" s="70">
        <f aca="true" t="shared" si="6" ref="Z20:Z29">Y20/X20*100</f>
        <v>66.39120792391776</v>
      </c>
    </row>
    <row r="21" spans="1:26" ht="25.5">
      <c r="A21" s="19"/>
      <c r="B21" s="64" t="s">
        <v>27</v>
      </c>
      <c r="C21" s="97">
        <v>187453</v>
      </c>
      <c r="D21" s="98">
        <v>181503.52</v>
      </c>
      <c r="E21" s="108">
        <f t="shared" si="0"/>
        <v>96.82614842120424</v>
      </c>
      <c r="F21" s="100">
        <v>212513</v>
      </c>
      <c r="G21" s="100">
        <v>126453.36</v>
      </c>
      <c r="H21" s="66">
        <f t="shared" si="1"/>
        <v>59.503823295516035</v>
      </c>
      <c r="I21" s="101">
        <v>97230</v>
      </c>
      <c r="J21" s="101">
        <v>66866.53</v>
      </c>
      <c r="K21" s="66">
        <f t="shared" si="2"/>
        <v>68.77150056566903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3300</v>
      </c>
      <c r="V21" s="68">
        <v>2300</v>
      </c>
      <c r="W21" s="66">
        <f t="shared" si="5"/>
        <v>69.6969696969697</v>
      </c>
      <c r="X21" s="68">
        <v>111983</v>
      </c>
      <c r="Y21" s="68">
        <v>57286.83</v>
      </c>
      <c r="Z21" s="70">
        <f t="shared" si="6"/>
        <v>51.15672021646142</v>
      </c>
    </row>
    <row r="22" spans="1:26" ht="25.5">
      <c r="A22" s="19"/>
      <c r="B22" s="64" t="s">
        <v>28</v>
      </c>
      <c r="C22" s="97">
        <v>293572</v>
      </c>
      <c r="D22" s="98">
        <v>285580.68</v>
      </c>
      <c r="E22" s="108">
        <f t="shared" si="0"/>
        <v>97.27790116223618</v>
      </c>
      <c r="F22" s="100">
        <v>293572</v>
      </c>
      <c r="G22" s="100">
        <v>151732.42</v>
      </c>
      <c r="H22" s="66">
        <f t="shared" si="1"/>
        <v>51.68490864251359</v>
      </c>
      <c r="I22" s="101">
        <v>186204</v>
      </c>
      <c r="J22" s="101">
        <v>100035.8</v>
      </c>
      <c r="K22" s="66">
        <f t="shared" si="2"/>
        <v>53.72376533264591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42388</v>
      </c>
      <c r="V22" s="68">
        <v>15976.6</v>
      </c>
      <c r="W22" s="66">
        <f t="shared" si="5"/>
        <v>37.69132773426441</v>
      </c>
      <c r="X22" s="68">
        <v>59980</v>
      </c>
      <c r="Y22" s="68">
        <v>35720.02</v>
      </c>
      <c r="Z22" s="70">
        <f t="shared" si="6"/>
        <v>59.55321773924641</v>
      </c>
    </row>
    <row r="23" spans="1:26" ht="27.75" customHeight="1">
      <c r="A23" s="19"/>
      <c r="B23" s="64" t="s">
        <v>29</v>
      </c>
      <c r="C23" s="97">
        <v>417449</v>
      </c>
      <c r="D23" s="98">
        <v>373562.08</v>
      </c>
      <c r="E23" s="108">
        <f t="shared" si="0"/>
        <v>89.48687863667179</v>
      </c>
      <c r="F23" s="100">
        <v>439449</v>
      </c>
      <c r="G23" s="100">
        <v>242594.82</v>
      </c>
      <c r="H23" s="66">
        <f t="shared" si="1"/>
        <v>55.204317224524345</v>
      </c>
      <c r="I23" s="101">
        <v>234741</v>
      </c>
      <c r="J23" s="101">
        <v>154753.91</v>
      </c>
      <c r="K23" s="66">
        <f t="shared" si="2"/>
        <v>65.92538585078874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132609</v>
      </c>
      <c r="V23" s="68">
        <v>44246.28</v>
      </c>
      <c r="W23" s="66">
        <f t="shared" si="5"/>
        <v>33.365970635477225</v>
      </c>
      <c r="X23" s="68">
        <v>70099</v>
      </c>
      <c r="Y23" s="68">
        <v>43594.63</v>
      </c>
      <c r="Z23" s="70">
        <f t="shared" si="6"/>
        <v>62.19008830368479</v>
      </c>
    </row>
    <row r="24" spans="1:30" ht="25.5">
      <c r="A24" s="19"/>
      <c r="B24" s="64" t="s">
        <v>30</v>
      </c>
      <c r="C24" s="97">
        <v>183939</v>
      </c>
      <c r="D24" s="98">
        <v>135840.57</v>
      </c>
      <c r="E24" s="108">
        <f t="shared" si="0"/>
        <v>73.85087991127493</v>
      </c>
      <c r="F24" s="100">
        <v>293052</v>
      </c>
      <c r="G24" s="100">
        <v>225986.78</v>
      </c>
      <c r="H24" s="66">
        <f t="shared" si="1"/>
        <v>77.11490793442802</v>
      </c>
      <c r="I24" s="101">
        <v>193780</v>
      </c>
      <c r="J24" s="101">
        <v>153685.65</v>
      </c>
      <c r="K24" s="66">
        <f t="shared" si="2"/>
        <v>79.30934564970585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10300</v>
      </c>
      <c r="V24" s="68">
        <v>9527.92</v>
      </c>
      <c r="W24" s="66">
        <f t="shared" si="5"/>
        <v>92.50407766990291</v>
      </c>
      <c r="X24" s="68">
        <v>79215</v>
      </c>
      <c r="Y24" s="68">
        <v>57273.21</v>
      </c>
      <c r="Z24" s="70">
        <f t="shared" si="6"/>
        <v>72.30096572618821</v>
      </c>
      <c r="AD24" s="110"/>
    </row>
    <row r="25" spans="1:26" ht="26.25" thickBot="1">
      <c r="A25" s="77"/>
      <c r="B25" s="78" t="s">
        <v>31</v>
      </c>
      <c r="C25" s="97">
        <v>2406265</v>
      </c>
      <c r="D25" s="98">
        <v>2551978.57</v>
      </c>
      <c r="E25" s="111">
        <f t="shared" si="0"/>
        <v>106.05559113397733</v>
      </c>
      <c r="F25" s="100">
        <v>3296556</v>
      </c>
      <c r="G25" s="100">
        <v>1401336.19</v>
      </c>
      <c r="H25" s="80">
        <f t="shared" si="1"/>
        <v>42.50909706979041</v>
      </c>
      <c r="I25" s="101">
        <v>682175</v>
      </c>
      <c r="J25" s="101">
        <v>311718.39</v>
      </c>
      <c r="K25" s="80">
        <f t="shared" si="2"/>
        <v>45.69478359658446</v>
      </c>
      <c r="L25" s="112"/>
      <c r="M25" s="83"/>
      <c r="N25" s="84"/>
      <c r="O25" s="85">
        <v>1010619</v>
      </c>
      <c r="P25" s="85">
        <v>470837.41</v>
      </c>
      <c r="Q25" s="80">
        <f>P25/O25*100</f>
        <v>46.5890122786134</v>
      </c>
      <c r="R25" s="86"/>
      <c r="S25" s="86"/>
      <c r="T25" s="80"/>
      <c r="U25" s="85">
        <v>1541650</v>
      </c>
      <c r="V25" s="85">
        <v>572021.86</v>
      </c>
      <c r="W25" s="80">
        <f t="shared" si="5"/>
        <v>37.10452177861382</v>
      </c>
      <c r="X25" s="85">
        <v>47112</v>
      </c>
      <c r="Y25" s="85">
        <v>31758.53</v>
      </c>
      <c r="Z25" s="87">
        <f t="shared" si="6"/>
        <v>67.41070215656309</v>
      </c>
    </row>
    <row r="26" spans="1:26" ht="37.5" customHeight="1" thickBot="1">
      <c r="A26" s="19"/>
      <c r="B26" s="89" t="s">
        <v>32</v>
      </c>
      <c r="C26" s="90">
        <f>SUM(C19:C25)</f>
        <v>4072807</v>
      </c>
      <c r="D26" s="93">
        <f>SUM(D19:D25)</f>
        <v>4157802.2199999997</v>
      </c>
      <c r="E26" s="113">
        <f t="shared" si="0"/>
        <v>102.08689535251732</v>
      </c>
      <c r="F26" s="90">
        <f>SUM(F19:F25)</f>
        <v>5159581</v>
      </c>
      <c r="G26" s="93">
        <f>SUM(G19:G25)</f>
        <v>2562312.2</v>
      </c>
      <c r="H26" s="94">
        <f t="shared" si="1"/>
        <v>49.66124574844353</v>
      </c>
      <c r="I26" s="93">
        <f>SUM(I19:I25)</f>
        <v>1654383</v>
      </c>
      <c r="J26" s="93">
        <f>SUM(J19:J25)</f>
        <v>962031.0900000001</v>
      </c>
      <c r="K26" s="94">
        <f t="shared" si="2"/>
        <v>58.15044581575125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1232500</v>
      </c>
      <c r="P26" s="93">
        <f>SUM(P19:P25)</f>
        <v>622954.25</v>
      </c>
      <c r="Q26" s="94">
        <f>P26/O26*100</f>
        <v>50.543955375253546</v>
      </c>
      <c r="R26" s="96"/>
      <c r="S26" s="96"/>
      <c r="T26" s="94"/>
      <c r="U26" s="93">
        <f>SUM(U19:U25)</f>
        <v>1737847</v>
      </c>
      <c r="V26" s="93">
        <f>SUM(V19:V25)</f>
        <v>647072.66</v>
      </c>
      <c r="W26" s="94">
        <f t="shared" si="5"/>
        <v>37.2341558261458</v>
      </c>
      <c r="X26" s="93">
        <f>SUM(X19:X25)</f>
        <v>495094</v>
      </c>
      <c r="Y26" s="93">
        <f>SUM(Y19:Y25)</f>
        <v>309754.19999999995</v>
      </c>
      <c r="Z26" s="53">
        <f t="shared" si="6"/>
        <v>62.564725082509575</v>
      </c>
    </row>
    <row r="27" spans="1:26" ht="22.5" customHeight="1" thickBot="1">
      <c r="A27" s="19"/>
      <c r="B27" s="114" t="s">
        <v>33</v>
      </c>
      <c r="C27" s="90">
        <f>C10+C18+C26</f>
        <v>22393706</v>
      </c>
      <c r="D27" s="93">
        <f>D10+D18+D26</f>
        <v>26388187.07</v>
      </c>
      <c r="E27" s="92">
        <f t="shared" si="0"/>
        <v>117.83751680047956</v>
      </c>
      <c r="F27" s="90">
        <f>F10+F18+F26</f>
        <v>24762798</v>
      </c>
      <c r="G27" s="93">
        <f>G10+G18+G26</f>
        <v>13649049.169999998</v>
      </c>
      <c r="H27" s="115">
        <f t="shared" si="1"/>
        <v>55.119171791491404</v>
      </c>
      <c r="I27" s="93">
        <f>I10+I18+I26</f>
        <v>5388605</v>
      </c>
      <c r="J27" s="93">
        <f>J10+J18+J26</f>
        <v>3272099.9699999997</v>
      </c>
      <c r="K27" s="115">
        <f t="shared" si="2"/>
        <v>60.72257977714083</v>
      </c>
      <c r="L27" s="93">
        <f>L10+L18+L26</f>
        <v>124678</v>
      </c>
      <c r="M27" s="93">
        <f>M10+M18+M26</f>
        <v>70590.49</v>
      </c>
      <c r="N27" s="116">
        <f>N10+N18+N26</f>
        <v>56.61824058775405</v>
      </c>
      <c r="O27" s="93">
        <f>O10+O18+O26</f>
        <v>8839988</v>
      </c>
      <c r="P27" s="93">
        <f>P10+P18+P26</f>
        <v>5150585.24</v>
      </c>
      <c r="Q27" s="115">
        <f>P27/O27*100</f>
        <v>58.26461800626879</v>
      </c>
      <c r="R27" s="93"/>
      <c r="S27" s="93"/>
      <c r="T27" s="117"/>
      <c r="U27" s="93">
        <f>U10+U18+U26</f>
        <v>7854726</v>
      </c>
      <c r="V27" s="93">
        <f>V10+V18+V26</f>
        <v>3902350.76</v>
      </c>
      <c r="W27" s="115">
        <f t="shared" si="5"/>
        <v>49.68156444922458</v>
      </c>
      <c r="X27" s="93">
        <f>X10+X18+X26</f>
        <v>1776433</v>
      </c>
      <c r="Y27" s="93">
        <f>Y10+Y18+Y26</f>
        <v>965819.19</v>
      </c>
      <c r="Z27" s="118">
        <f t="shared" si="6"/>
        <v>54.36845577626626</v>
      </c>
    </row>
    <row r="28" spans="1:26" ht="28.5" customHeight="1" thickBot="1">
      <c r="A28" s="119"/>
      <c r="B28" s="120" t="s">
        <v>34</v>
      </c>
      <c r="C28" s="121">
        <v>95382795</v>
      </c>
      <c r="D28" s="122">
        <v>89268777.83</v>
      </c>
      <c r="E28" s="123">
        <f t="shared" si="0"/>
        <v>93.59002095713382</v>
      </c>
      <c r="F28" s="124">
        <v>104850221</v>
      </c>
      <c r="G28" s="125">
        <v>80241710.01000002</v>
      </c>
      <c r="H28" s="115">
        <f t="shared" si="1"/>
        <v>76.52984347071622</v>
      </c>
      <c r="I28" s="126">
        <v>525995</v>
      </c>
      <c r="J28" s="126">
        <v>330744.18</v>
      </c>
      <c r="K28" s="115">
        <f t="shared" si="2"/>
        <v>62.87971938896757</v>
      </c>
      <c r="L28" s="127"/>
      <c r="M28" s="128"/>
      <c r="N28" s="129"/>
      <c r="O28" s="127">
        <v>24521409</v>
      </c>
      <c r="P28" s="128">
        <v>19101145.210000005</v>
      </c>
      <c r="Q28" s="115">
        <f>P28/O28*100</f>
        <v>77.89578979739706</v>
      </c>
      <c r="R28" s="127">
        <v>13782019</v>
      </c>
      <c r="S28" s="128">
        <v>9005047.839999998</v>
      </c>
      <c r="T28" s="115">
        <f>S28/R28*100</f>
        <v>65.33910481475898</v>
      </c>
      <c r="U28" s="127"/>
      <c r="V28" s="128"/>
      <c r="W28" s="115"/>
      <c r="X28" s="127">
        <v>2901778</v>
      </c>
      <c r="Y28" s="128">
        <v>1911143.87</v>
      </c>
      <c r="Z28" s="118">
        <f t="shared" si="6"/>
        <v>65.86113307082762</v>
      </c>
    </row>
    <row r="29" spans="1:26" ht="24.75" customHeight="1" thickBot="1">
      <c r="A29" s="77"/>
      <c r="B29" s="130" t="s">
        <v>35</v>
      </c>
      <c r="C29" s="131">
        <f>C27+C28</f>
        <v>117776501</v>
      </c>
      <c r="D29" s="132">
        <f>D27+D28</f>
        <v>115656964.9</v>
      </c>
      <c r="E29" s="92">
        <f t="shared" si="0"/>
        <v>98.20037436839799</v>
      </c>
      <c r="F29" s="131">
        <f>F27+F28</f>
        <v>129613019</v>
      </c>
      <c r="G29" s="132">
        <f>G27+G28</f>
        <v>93890759.18000002</v>
      </c>
      <c r="H29" s="94">
        <f t="shared" si="1"/>
        <v>72.43929653393847</v>
      </c>
      <c r="I29" s="131">
        <f>I27+I28</f>
        <v>5914600</v>
      </c>
      <c r="J29" s="131">
        <f>J27+J28</f>
        <v>3602844.15</v>
      </c>
      <c r="K29" s="94">
        <f t="shared" si="2"/>
        <v>60.91441771210226</v>
      </c>
      <c r="L29" s="132">
        <f>L27+L28</f>
        <v>124678</v>
      </c>
      <c r="M29" s="132">
        <f>M27+M28</f>
        <v>70590.49</v>
      </c>
      <c r="N29" s="46">
        <f>N27+N28</f>
        <v>56.61824058775405</v>
      </c>
      <c r="O29" s="132">
        <f>O27+O28</f>
        <v>33361397</v>
      </c>
      <c r="P29" s="132">
        <f>P27+P28</f>
        <v>24251730.450000003</v>
      </c>
      <c r="Q29" s="94">
        <f>P29/O29*100</f>
        <v>72.69398955325522</v>
      </c>
      <c r="R29" s="132">
        <f>R27+R28</f>
        <v>13782019</v>
      </c>
      <c r="S29" s="132">
        <f>S27+S28</f>
        <v>9005047.839999998</v>
      </c>
      <c r="T29" s="94">
        <f>S29/R29*100</f>
        <v>65.33910481475898</v>
      </c>
      <c r="U29" s="132">
        <f>U27+U28</f>
        <v>7854726</v>
      </c>
      <c r="V29" s="132">
        <f>V27+V28</f>
        <v>3902350.76</v>
      </c>
      <c r="W29" s="94">
        <f>V29/U29*100</f>
        <v>49.68156444922458</v>
      </c>
      <c r="X29" s="132">
        <f>X27+X28</f>
        <v>4678211</v>
      </c>
      <c r="Y29" s="132">
        <f>Y27+Y28</f>
        <v>2876963.06</v>
      </c>
      <c r="Z29" s="53">
        <f t="shared" si="6"/>
        <v>61.49707783595054</v>
      </c>
    </row>
    <row r="30" spans="6:25" ht="12.75">
      <c r="F30" s="3"/>
      <c r="G30" s="3"/>
      <c r="H30" s="3"/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6:8" ht="12.75">
      <c r="F31" s="135"/>
      <c r="G31" s="136"/>
      <c r="H31" s="135"/>
    </row>
    <row r="32" spans="6:8" ht="12.75">
      <c r="F32" s="135"/>
      <c r="G32" s="135"/>
      <c r="H32" s="135"/>
    </row>
    <row r="36" spans="6:7" ht="12.75">
      <c r="F36" s="137"/>
      <c r="G36" s="137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2016-03-21T12:33:34Z</cp:lastPrinted>
  <dcterms:created xsi:type="dcterms:W3CDTF">2016-03-21T12:33:17Z</dcterms:created>
  <dcterms:modified xsi:type="dcterms:W3CDTF">2016-03-21T12:34:08Z</dcterms:modified>
  <cp:category/>
  <cp:version/>
  <cp:contentType/>
  <cp:contentStatus/>
</cp:coreProperties>
</file>