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<sst xmlns="http://schemas.openxmlformats.org/spreadsheetml/2006/main" count="53" uniqueCount="33">
  <si>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22.04.2019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</si>
  <si>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</si>
  <si>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</si>
  <si>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</si>
  <si>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</si>
  <si>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</si>
  <si>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</si>
  <si>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</si>
  <si>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</si>
  <si>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</si>
  <si>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</si>
  <si>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</si>
  <si>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січень-квітень</t>
  </si>
  <si>
    <t>%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</si>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</sst>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9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7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174" fontId="6" fillId="0" borderId="24" xfId="347" applyNumberFormat="1" applyFill="1" applyBorder="1" applyAlignment="1">
      <alignment vertical="center" wrapText="1"/>
      <protection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8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 08 04 2019" xfId="347"/>
    <cellStyle name="Обычный_ВИДАТКИ20 07  2018" xfId="348"/>
    <cellStyle name="Followed Hyperlink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O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43577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18037091</v>
      </c>
      <c r="D10" s="37">
        <v>18142533.93</v>
      </c>
      <c r="E10" s="38">
        <f aca="true" t="shared" si="0" ref="E10:E27">D10/C10*100</f>
        <v>100.58458944405172</v>
      </c>
      <c r="F10" s="39">
        <v>20160369</v>
      </c>
      <c r="G10" s="39">
        <v>13652121.91</v>
      </c>
      <c r="H10" s="40">
        <f aca="true" t="shared" si="1" ref="H10:H27">G10/F10*100</f>
        <v>67.71761920627543</v>
      </c>
      <c r="I10" s="39">
        <v>3041542</v>
      </c>
      <c r="J10" s="39">
        <v>2132968.05</v>
      </c>
      <c r="K10" s="40">
        <f aca="true" t="shared" si="2" ref="K10:K27">J10/I10*100</f>
        <v>70.12785126754784</v>
      </c>
      <c r="L10" s="39"/>
      <c r="M10" s="39"/>
      <c r="N10" s="39"/>
      <c r="O10" s="41">
        <v>7866774</v>
      </c>
      <c r="P10" s="41">
        <v>5706725.5600000005</v>
      </c>
      <c r="Q10" s="40">
        <f>P10/O10*100</f>
        <v>72.54213175565995</v>
      </c>
      <c r="R10" s="42"/>
      <c r="S10" s="42"/>
      <c r="T10" s="39"/>
      <c r="U10" s="41">
        <v>7303645</v>
      </c>
      <c r="V10" s="41">
        <v>5238254.63</v>
      </c>
      <c r="W10" s="40">
        <f aca="true" t="shared" si="3" ref="W10:W17">V10/U10*100</f>
        <v>71.72110131311146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3719473</v>
      </c>
      <c r="D11" s="45">
        <v>3517385.53</v>
      </c>
      <c r="E11" s="46">
        <f t="shared" si="0"/>
        <v>94.56677142165032</v>
      </c>
      <c r="F11" s="47">
        <v>3719473</v>
      </c>
      <c r="G11" s="47">
        <v>2483409.5</v>
      </c>
      <c r="H11" s="48">
        <f t="shared" si="1"/>
        <v>66.76777866111678</v>
      </c>
      <c r="I11" s="47">
        <v>935742</v>
      </c>
      <c r="J11" s="47">
        <v>722911.24</v>
      </c>
      <c r="K11" s="48">
        <f t="shared" si="2"/>
        <v>77.25540159573899</v>
      </c>
      <c r="L11" s="49"/>
      <c r="M11" s="47"/>
      <c r="N11" s="47"/>
      <c r="O11" s="49">
        <v>1227234</v>
      </c>
      <c r="P11" s="49">
        <v>903657.59</v>
      </c>
      <c r="Q11" s="48">
        <f>P11/O11*100</f>
        <v>73.63368273695154</v>
      </c>
      <c r="R11" s="47"/>
      <c r="S11" s="47"/>
      <c r="T11" s="47"/>
      <c r="U11" s="49">
        <v>952087</v>
      </c>
      <c r="V11" s="49">
        <v>390375</v>
      </c>
      <c r="W11" s="48">
        <f t="shared" si="3"/>
        <v>41.00203027664489</v>
      </c>
      <c r="X11" s="49">
        <v>505660</v>
      </c>
      <c r="Y11" s="49">
        <v>393159.99</v>
      </c>
      <c r="Z11" s="50">
        <f aca="true" t="shared" si="4" ref="Z11:Z17">Y11/X11*100</f>
        <v>77.75184709093065</v>
      </c>
    </row>
    <row r="12" spans="1:26" ht="25.5">
      <c r="A12" s="18"/>
      <c r="B12" s="44" t="s">
        <v>17</v>
      </c>
      <c r="C12" s="45">
        <v>3679736</v>
      </c>
      <c r="D12" s="45">
        <v>3398605.69</v>
      </c>
      <c r="E12" s="46">
        <f t="shared" si="0"/>
        <v>92.36004131818152</v>
      </c>
      <c r="F12" s="47">
        <v>3917483</v>
      </c>
      <c r="G12" s="47">
        <v>2373223.9</v>
      </c>
      <c r="H12" s="48">
        <f t="shared" si="1"/>
        <v>60.580324152012906</v>
      </c>
      <c r="I12" s="47">
        <v>1505159</v>
      </c>
      <c r="J12" s="47">
        <v>1054666.94</v>
      </c>
      <c r="K12" s="48">
        <f t="shared" si="2"/>
        <v>70.07013478310265</v>
      </c>
      <c r="L12" s="51"/>
      <c r="M12" s="51"/>
      <c r="N12" s="47"/>
      <c r="O12" s="49">
        <v>1120597</v>
      </c>
      <c r="P12" s="49">
        <v>824719.74</v>
      </c>
      <c r="Q12" s="48">
        <f>P12/O12*100</f>
        <v>73.59646152898857</v>
      </c>
      <c r="R12" s="51"/>
      <c r="S12" s="51"/>
      <c r="T12" s="47"/>
      <c r="U12" s="49">
        <v>498954</v>
      </c>
      <c r="V12" s="49">
        <v>155131.08</v>
      </c>
      <c r="W12" s="48">
        <f t="shared" si="3"/>
        <v>31.091258913647344</v>
      </c>
      <c r="X12" s="49">
        <v>393931</v>
      </c>
      <c r="Y12" s="49">
        <v>275247.3</v>
      </c>
      <c r="Z12" s="50">
        <f t="shared" si="4"/>
        <v>69.87195727170494</v>
      </c>
    </row>
    <row r="13" spans="1:26" ht="25.5">
      <c r="A13" s="18"/>
      <c r="B13" s="44" t="s">
        <v>18</v>
      </c>
      <c r="C13" s="45">
        <v>5219474</v>
      </c>
      <c r="D13" s="45">
        <v>5231633.32</v>
      </c>
      <c r="E13" s="46">
        <f t="shared" si="0"/>
        <v>100.23296063932881</v>
      </c>
      <c r="F13" s="47">
        <v>6954518</v>
      </c>
      <c r="G13" s="47">
        <v>4563577.1</v>
      </c>
      <c r="H13" s="48">
        <f t="shared" si="1"/>
        <v>65.62032192597674</v>
      </c>
      <c r="I13" s="47">
        <v>1948719</v>
      </c>
      <c r="J13" s="47">
        <v>1441778.35</v>
      </c>
      <c r="K13" s="48">
        <f t="shared" si="2"/>
        <v>73.98595436284042</v>
      </c>
      <c r="L13" s="52">
        <v>464056</v>
      </c>
      <c r="M13" s="52">
        <v>290875.27</v>
      </c>
      <c r="N13" s="48">
        <f>M13/L13*100</f>
        <v>62.681070819039086</v>
      </c>
      <c r="O13" s="49">
        <v>2549400</v>
      </c>
      <c r="P13" s="49">
        <v>1710574.15</v>
      </c>
      <c r="Q13" s="48">
        <f>P13/O13*100</f>
        <v>67.09712677492743</v>
      </c>
      <c r="R13" s="51"/>
      <c r="S13" s="51"/>
      <c r="T13" s="47"/>
      <c r="U13" s="49">
        <v>1031586</v>
      </c>
      <c r="V13" s="49">
        <v>690103.83</v>
      </c>
      <c r="W13" s="48">
        <f t="shared" si="3"/>
        <v>66.8973628955802</v>
      </c>
      <c r="X13" s="49">
        <v>539065</v>
      </c>
      <c r="Y13" s="49">
        <v>342829.5</v>
      </c>
      <c r="Z13" s="50">
        <f t="shared" si="4"/>
        <v>63.59706157884485</v>
      </c>
    </row>
    <row r="14" spans="1:26" ht="25.5">
      <c r="A14" s="18"/>
      <c r="B14" s="44" t="s">
        <v>19</v>
      </c>
      <c r="C14" s="45">
        <v>1439972</v>
      </c>
      <c r="D14" s="45">
        <v>1389394.18</v>
      </c>
      <c r="E14" s="46">
        <f t="shared" si="0"/>
        <v>96.48758309189344</v>
      </c>
      <c r="F14" s="47">
        <v>1537425</v>
      </c>
      <c r="G14" s="47">
        <v>1125750.19</v>
      </c>
      <c r="H14" s="48">
        <f t="shared" si="1"/>
        <v>73.22309641120704</v>
      </c>
      <c r="I14" s="47">
        <v>486321</v>
      </c>
      <c r="J14" s="47">
        <v>380067.99</v>
      </c>
      <c r="K14" s="48">
        <f t="shared" si="2"/>
        <v>78.15167142689705</v>
      </c>
      <c r="L14" s="47"/>
      <c r="M14" s="47"/>
      <c r="N14" s="47"/>
      <c r="O14" s="49">
        <v>803565</v>
      </c>
      <c r="P14" s="49">
        <v>604603.69</v>
      </c>
      <c r="Q14" s="48">
        <f>P14/O14*100</f>
        <v>75.24017223248897</v>
      </c>
      <c r="R14" s="51"/>
      <c r="S14" s="51"/>
      <c r="T14" s="47"/>
      <c r="U14" s="49">
        <v>53643</v>
      </c>
      <c r="V14" s="49">
        <v>23609.8</v>
      </c>
      <c r="W14" s="48">
        <f t="shared" si="3"/>
        <v>44.01282553175624</v>
      </c>
      <c r="X14" s="49">
        <v>161963</v>
      </c>
      <c r="Y14" s="49">
        <v>117468.71</v>
      </c>
      <c r="Z14" s="50">
        <f t="shared" si="4"/>
        <v>72.52811444589197</v>
      </c>
    </row>
    <row r="15" spans="1:26" ht="25.5">
      <c r="A15" s="18"/>
      <c r="B15" s="44" t="s">
        <v>20</v>
      </c>
      <c r="C15" s="45">
        <v>1686561</v>
      </c>
      <c r="D15" s="45">
        <v>1543774.74</v>
      </c>
      <c r="E15" s="46">
        <f t="shared" si="0"/>
        <v>91.53388107515826</v>
      </c>
      <c r="F15" s="47">
        <v>2675271</v>
      </c>
      <c r="G15" s="47">
        <v>979519.05</v>
      </c>
      <c r="H15" s="48">
        <f t="shared" si="1"/>
        <v>36.613825290970524</v>
      </c>
      <c r="I15" s="47">
        <v>665344</v>
      </c>
      <c r="J15" s="47">
        <v>524603.41</v>
      </c>
      <c r="K15" s="48">
        <f t="shared" si="2"/>
        <v>78.84694383657175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1383167</v>
      </c>
      <c r="V15" s="49">
        <v>141049.49</v>
      </c>
      <c r="W15" s="48">
        <f t="shared" si="3"/>
        <v>10.197574840926656</v>
      </c>
      <c r="X15" s="49">
        <v>136360</v>
      </c>
      <c r="Y15" s="49">
        <v>94341.64</v>
      </c>
      <c r="Z15" s="50">
        <f t="shared" si="4"/>
        <v>69.18571428571428</v>
      </c>
    </row>
    <row r="16" spans="1:26" ht="26.25" thickBot="1">
      <c r="A16" s="35"/>
      <c r="B16" s="53" t="s">
        <v>21</v>
      </c>
      <c r="C16" s="54">
        <v>12304541</v>
      </c>
      <c r="D16" s="54">
        <v>12647046.57</v>
      </c>
      <c r="E16" s="55">
        <f t="shared" si="0"/>
        <v>102.78357047207206</v>
      </c>
      <c r="F16" s="56">
        <v>11614692</v>
      </c>
      <c r="G16" s="56">
        <v>8029627.18</v>
      </c>
      <c r="H16" s="55">
        <f t="shared" si="1"/>
        <v>69.13336298543258</v>
      </c>
      <c r="I16" s="56">
        <v>2663047</v>
      </c>
      <c r="J16" s="56">
        <v>1957939.08</v>
      </c>
      <c r="K16" s="55">
        <f t="shared" si="2"/>
        <v>73.52251312124795</v>
      </c>
      <c r="L16" s="57"/>
      <c r="M16" s="57"/>
      <c r="N16" s="57"/>
      <c r="O16" s="58">
        <v>3863750</v>
      </c>
      <c r="P16" s="58">
        <v>3043158.59</v>
      </c>
      <c r="Q16" s="55">
        <f>P16/O16*100</f>
        <v>78.76178815917179</v>
      </c>
      <c r="R16" s="59"/>
      <c r="S16" s="59"/>
      <c r="T16" s="57"/>
      <c r="U16" s="58">
        <v>2138615</v>
      </c>
      <c r="V16" s="58">
        <v>1381113.83</v>
      </c>
      <c r="W16" s="55">
        <f t="shared" si="3"/>
        <v>64.57982526074119</v>
      </c>
      <c r="X16" s="58">
        <v>1046441</v>
      </c>
      <c r="Y16" s="58">
        <v>712052.36</v>
      </c>
      <c r="Z16" s="60">
        <f t="shared" si="4"/>
        <v>68.0451511360889</v>
      </c>
    </row>
    <row r="17" spans="1:26" ht="26.25" thickBot="1">
      <c r="A17" s="61"/>
      <c r="B17" s="62" t="s">
        <v>22</v>
      </c>
      <c r="C17" s="63">
        <f>SUM(C11:C16)</f>
        <v>28049757</v>
      </c>
      <c r="D17" s="63">
        <f>SUM(D11:D16)</f>
        <v>27727840.03</v>
      </c>
      <c r="E17" s="64">
        <f t="shared" si="0"/>
        <v>98.85233597567353</v>
      </c>
      <c r="F17" s="65">
        <f>SUM(F11:F16)</f>
        <v>30418862</v>
      </c>
      <c r="G17" s="65">
        <f>SUM(G11:G16)</f>
        <v>19555106.92</v>
      </c>
      <c r="H17" s="66">
        <f t="shared" si="1"/>
        <v>64.28612260379761</v>
      </c>
      <c r="I17" s="65">
        <f>SUM(I11:I16)</f>
        <v>8204332</v>
      </c>
      <c r="J17" s="65">
        <f>SUM(J11:J16)</f>
        <v>6081967.010000001</v>
      </c>
      <c r="K17" s="66">
        <f t="shared" si="2"/>
        <v>74.13116643743818</v>
      </c>
      <c r="L17" s="65">
        <f>SUM(L11:L16)</f>
        <v>464056</v>
      </c>
      <c r="M17" s="65">
        <f>SUM(M11:M16)</f>
        <v>290875.27</v>
      </c>
      <c r="N17" s="66">
        <f>M17/L17*100</f>
        <v>62.681070819039086</v>
      </c>
      <c r="O17" s="65">
        <f>SUM(O11:O16)</f>
        <v>9564546</v>
      </c>
      <c r="P17" s="65">
        <f>SUM(P11:P16)</f>
        <v>7086713.76</v>
      </c>
      <c r="Q17" s="66">
        <f>P17/O17*100</f>
        <v>74.09357182243673</v>
      </c>
      <c r="R17" s="65">
        <f>SUM(R11:R16)</f>
        <v>0</v>
      </c>
      <c r="S17" s="65">
        <f>SUM(S11:S16)</f>
        <v>0</v>
      </c>
      <c r="T17" s="65">
        <f>SUM(T11:T16)</f>
        <v>0</v>
      </c>
      <c r="U17" s="65">
        <f>SUM(U11:U16)</f>
        <v>6058052</v>
      </c>
      <c r="V17" s="65">
        <f>SUM(V11:V16)</f>
        <v>2781383.0300000003</v>
      </c>
      <c r="W17" s="66">
        <f t="shared" si="3"/>
        <v>45.9121683009654</v>
      </c>
      <c r="X17" s="65">
        <f>SUM(X11:X16)</f>
        <v>2783420</v>
      </c>
      <c r="Y17" s="65">
        <f>SUM(Y11:Y16)</f>
        <v>1935099.5</v>
      </c>
      <c r="Z17" s="67">
        <f t="shared" si="4"/>
        <v>69.52236816578167</v>
      </c>
    </row>
    <row r="18" spans="1:26" ht="25.5">
      <c r="A18" s="18"/>
      <c r="B18" s="68" t="s">
        <v>23</v>
      </c>
      <c r="C18" s="69">
        <v>432141</v>
      </c>
      <c r="D18" s="70">
        <v>764892.98</v>
      </c>
      <c r="E18" s="71">
        <f t="shared" si="0"/>
        <v>177.00078909430025</v>
      </c>
      <c r="F18" s="72">
        <v>535970</v>
      </c>
      <c r="G18" s="72">
        <v>378938.32</v>
      </c>
      <c r="H18" s="73">
        <f t="shared" si="1"/>
        <v>70.70140492938037</v>
      </c>
      <c r="I18" s="74">
        <v>488237</v>
      </c>
      <c r="J18" s="74">
        <v>378938.32</v>
      </c>
      <c r="K18" s="73">
        <f t="shared" si="2"/>
        <v>77.61360159103059</v>
      </c>
      <c r="L18" s="72"/>
      <c r="M18" s="72"/>
      <c r="N18" s="72"/>
      <c r="O18" s="72"/>
      <c r="P18" s="72"/>
      <c r="Q18" s="73"/>
      <c r="R18" s="75"/>
      <c r="S18" s="75"/>
      <c r="T18" s="72"/>
      <c r="U18" s="76">
        <v>47333</v>
      </c>
      <c r="V18" s="76">
        <v>0</v>
      </c>
      <c r="W18" s="73"/>
      <c r="X18" s="75"/>
      <c r="Y18" s="75"/>
      <c r="Z18" s="77"/>
    </row>
    <row r="19" spans="1:26" ht="25.5">
      <c r="A19" s="18"/>
      <c r="B19" s="44" t="s">
        <v>24</v>
      </c>
      <c r="C19" s="78">
        <v>2423306</v>
      </c>
      <c r="D19" s="45">
        <v>2359765.85</v>
      </c>
      <c r="E19" s="46">
        <f t="shared" si="0"/>
        <v>97.37795598244713</v>
      </c>
      <c r="F19" s="47">
        <v>2441444</v>
      </c>
      <c r="G19" s="47">
        <v>1868723.45</v>
      </c>
      <c r="H19" s="48">
        <f t="shared" si="1"/>
        <v>76.54172899316961</v>
      </c>
      <c r="I19" s="74">
        <v>663707</v>
      </c>
      <c r="J19" s="74">
        <v>511952.82</v>
      </c>
      <c r="K19" s="48">
        <f t="shared" si="2"/>
        <v>77.1353654549372</v>
      </c>
      <c r="L19" s="47"/>
      <c r="M19" s="47"/>
      <c r="N19" s="47"/>
      <c r="O19" s="49">
        <v>1355246</v>
      </c>
      <c r="P19" s="49">
        <v>1066586.34</v>
      </c>
      <c r="Q19" s="48">
        <f>P19/O19*100</f>
        <v>78.70057096645185</v>
      </c>
      <c r="R19" s="51"/>
      <c r="S19" s="51"/>
      <c r="T19" s="47"/>
      <c r="U19" s="76">
        <v>59000</v>
      </c>
      <c r="V19" s="76">
        <v>40119.76</v>
      </c>
      <c r="W19" s="48">
        <f aca="true" t="shared" si="5" ref="W19:W25">V19/U19*100</f>
        <v>67.99959322033898</v>
      </c>
      <c r="X19" s="49">
        <v>352907</v>
      </c>
      <c r="Y19" s="49">
        <v>250064.53</v>
      </c>
      <c r="Z19" s="50">
        <f aca="true" t="shared" si="6" ref="Z19:Z27">Y19/X19*100</f>
        <v>70.85847829598167</v>
      </c>
    </row>
    <row r="20" spans="1:26" ht="25.5">
      <c r="A20" s="18"/>
      <c r="B20" s="44" t="s">
        <v>25</v>
      </c>
      <c r="C20" s="78">
        <v>603730</v>
      </c>
      <c r="D20" s="45">
        <v>762789.72</v>
      </c>
      <c r="E20" s="46">
        <f t="shared" si="0"/>
        <v>126.34616798900171</v>
      </c>
      <c r="F20" s="47">
        <v>658138</v>
      </c>
      <c r="G20" s="47">
        <v>369783.52</v>
      </c>
      <c r="H20" s="48">
        <f t="shared" si="1"/>
        <v>56.186319586469715</v>
      </c>
      <c r="I20" s="74">
        <v>366390</v>
      </c>
      <c r="J20" s="74">
        <v>207915.28</v>
      </c>
      <c r="K20" s="48">
        <f t="shared" si="2"/>
        <v>56.746985452659736</v>
      </c>
      <c r="L20" s="47"/>
      <c r="M20" s="47"/>
      <c r="N20" s="47"/>
      <c r="O20" s="49"/>
      <c r="P20" s="49"/>
      <c r="Q20" s="48"/>
      <c r="R20" s="51"/>
      <c r="S20" s="51"/>
      <c r="T20" s="47"/>
      <c r="U20" s="76">
        <v>55100</v>
      </c>
      <c r="V20" s="76">
        <v>5599.23</v>
      </c>
      <c r="W20" s="48">
        <f t="shared" si="5"/>
        <v>10.161941923774954</v>
      </c>
      <c r="X20" s="49">
        <v>236248</v>
      </c>
      <c r="Y20" s="49">
        <v>156269.01</v>
      </c>
      <c r="Z20" s="50">
        <f t="shared" si="6"/>
        <v>66.14617266601199</v>
      </c>
    </row>
    <row r="21" spans="1:26" ht="25.5">
      <c r="A21" s="18"/>
      <c r="B21" s="44" t="s">
        <v>26</v>
      </c>
      <c r="C21" s="78">
        <v>904220</v>
      </c>
      <c r="D21" s="45">
        <v>851765.18</v>
      </c>
      <c r="E21" s="46">
        <f t="shared" si="0"/>
        <v>94.19888743889761</v>
      </c>
      <c r="F21" s="47">
        <v>1175420</v>
      </c>
      <c r="G21" s="47">
        <v>809529.57</v>
      </c>
      <c r="H21" s="48">
        <f t="shared" si="1"/>
        <v>68.87151571353218</v>
      </c>
      <c r="I21" s="74">
        <v>577961</v>
      </c>
      <c r="J21" s="74">
        <v>393089.99</v>
      </c>
      <c r="K21" s="48">
        <f t="shared" si="2"/>
        <v>68.01323791743734</v>
      </c>
      <c r="L21" s="47"/>
      <c r="M21" s="47"/>
      <c r="N21" s="47"/>
      <c r="O21" s="49"/>
      <c r="P21" s="49"/>
      <c r="Q21" s="48"/>
      <c r="R21" s="51"/>
      <c r="S21" s="51"/>
      <c r="T21" s="47"/>
      <c r="U21" s="76">
        <v>392714</v>
      </c>
      <c r="V21" s="76">
        <v>277934.22</v>
      </c>
      <c r="W21" s="48">
        <f t="shared" si="5"/>
        <v>70.77267935444114</v>
      </c>
      <c r="X21" s="49">
        <v>163145</v>
      </c>
      <c r="Y21" s="49">
        <v>122610.45</v>
      </c>
      <c r="Z21" s="50">
        <f t="shared" si="6"/>
        <v>75.15427993502712</v>
      </c>
    </row>
    <row r="22" spans="1:26" ht="27.75" customHeight="1">
      <c r="A22" s="18"/>
      <c r="B22" s="44" t="s">
        <v>27</v>
      </c>
      <c r="C22" s="78">
        <v>1236732</v>
      </c>
      <c r="D22" s="45">
        <v>1516560.39</v>
      </c>
      <c r="E22" s="46">
        <f t="shared" si="0"/>
        <v>122.6264372556059</v>
      </c>
      <c r="F22" s="47">
        <v>1389644</v>
      </c>
      <c r="G22" s="47">
        <v>836238.06</v>
      </c>
      <c r="H22" s="48">
        <f t="shared" si="1"/>
        <v>60.17642360201606</v>
      </c>
      <c r="I22" s="74">
        <v>669079</v>
      </c>
      <c r="J22" s="74">
        <v>481056.55</v>
      </c>
      <c r="K22" s="48">
        <f t="shared" si="2"/>
        <v>71.89831843474389</v>
      </c>
      <c r="L22" s="47"/>
      <c r="M22" s="47"/>
      <c r="N22" s="47"/>
      <c r="O22" s="49"/>
      <c r="P22" s="49"/>
      <c r="Q22" s="48"/>
      <c r="R22" s="51"/>
      <c r="S22" s="51"/>
      <c r="T22" s="47"/>
      <c r="U22" s="76">
        <v>436113</v>
      </c>
      <c r="V22" s="76">
        <v>182190.2</v>
      </c>
      <c r="W22" s="48">
        <f t="shared" si="5"/>
        <v>41.77591587501405</v>
      </c>
      <c r="X22" s="49">
        <v>227924</v>
      </c>
      <c r="Y22" s="49">
        <v>134554.22</v>
      </c>
      <c r="Z22" s="50">
        <f t="shared" si="6"/>
        <v>59.034687000930134</v>
      </c>
    </row>
    <row r="23" spans="1:30" ht="26.25" thickBot="1">
      <c r="A23" s="18"/>
      <c r="B23" s="44" t="s">
        <v>28</v>
      </c>
      <c r="C23" s="78">
        <v>896125</v>
      </c>
      <c r="D23" s="45">
        <v>742131.5</v>
      </c>
      <c r="E23" s="46">
        <f t="shared" si="0"/>
        <v>82.81562282047705</v>
      </c>
      <c r="F23" s="47">
        <v>951776</v>
      </c>
      <c r="G23" s="47">
        <v>587528.92</v>
      </c>
      <c r="H23" s="48">
        <f t="shared" si="1"/>
        <v>61.729747335507525</v>
      </c>
      <c r="I23" s="74">
        <v>451036</v>
      </c>
      <c r="J23" s="74">
        <v>349205.9</v>
      </c>
      <c r="K23" s="48">
        <f t="shared" si="2"/>
        <v>77.42306600803484</v>
      </c>
      <c r="L23" s="47"/>
      <c r="M23" s="47"/>
      <c r="N23" s="47"/>
      <c r="O23" s="49"/>
      <c r="P23" s="49"/>
      <c r="Q23" s="48"/>
      <c r="R23" s="51"/>
      <c r="S23" s="51"/>
      <c r="T23" s="47"/>
      <c r="U23" s="76">
        <v>113370</v>
      </c>
      <c r="V23" s="76">
        <v>74984.45</v>
      </c>
      <c r="W23" s="48">
        <f t="shared" si="5"/>
        <v>66.14135132751169</v>
      </c>
      <c r="X23" s="49">
        <v>187370</v>
      </c>
      <c r="Y23" s="49">
        <v>163338.57</v>
      </c>
      <c r="Z23" s="50">
        <f t="shared" si="6"/>
        <v>87.17434487911619</v>
      </c>
      <c r="AD23" s="79"/>
    </row>
    <row r="24" spans="1:26" ht="37.5" customHeight="1" thickBot="1">
      <c r="A24" s="18"/>
      <c r="B24" s="80" t="s">
        <v>29</v>
      </c>
      <c r="C24" s="81">
        <f>SUM(C18:C23)</f>
        <v>6496254</v>
      </c>
      <c r="D24" s="82">
        <f>SUM(D18:D23)</f>
        <v>6997905.619999999</v>
      </c>
      <c r="E24" s="64">
        <f t="shared" si="0"/>
        <v>107.72216757534419</v>
      </c>
      <c r="F24" s="82">
        <f>SUM(F18:F23)</f>
        <v>7152392</v>
      </c>
      <c r="G24" s="82">
        <f>SUM(G18:G23)</f>
        <v>4850741.84</v>
      </c>
      <c r="H24" s="66">
        <f t="shared" si="1"/>
        <v>67.81985439276818</v>
      </c>
      <c r="I24" s="65">
        <f>SUM(I18:I23)</f>
        <v>3216410</v>
      </c>
      <c r="J24" s="65">
        <f>SUM(J18:J23)</f>
        <v>2322158.86</v>
      </c>
      <c r="K24" s="66">
        <f t="shared" si="2"/>
        <v>72.19722796534023</v>
      </c>
      <c r="L24" s="65">
        <f>SUM(L18:L23)</f>
        <v>0</v>
      </c>
      <c r="M24" s="65">
        <f>SUM(M18:M23)</f>
        <v>0</v>
      </c>
      <c r="N24" s="65">
        <f>SUM(N18:N23)</f>
        <v>0</v>
      </c>
      <c r="O24" s="65">
        <f>SUM(O18:O23)</f>
        <v>1355246</v>
      </c>
      <c r="P24" s="65">
        <f>SUM(P18:P23)</f>
        <v>1066586.34</v>
      </c>
      <c r="Q24" s="66">
        <f>P24/O24*100</f>
        <v>78.70057096645185</v>
      </c>
      <c r="R24" s="65"/>
      <c r="S24" s="65"/>
      <c r="T24" s="65"/>
      <c r="U24" s="65">
        <f>SUM(U18:U23)</f>
        <v>1103630</v>
      </c>
      <c r="V24" s="65">
        <f>SUM(V18:V23)</f>
        <v>580827.86</v>
      </c>
      <c r="W24" s="66">
        <f t="shared" si="5"/>
        <v>52.62885749753088</v>
      </c>
      <c r="X24" s="65">
        <f>SUM(X18:X23)</f>
        <v>1167594</v>
      </c>
      <c r="Y24" s="65">
        <f>SUM(Y18:Y23)</f>
        <v>826836.78</v>
      </c>
      <c r="Z24" s="67">
        <f t="shared" si="6"/>
        <v>70.81543584499407</v>
      </c>
    </row>
    <row r="25" spans="1:26" ht="22.5" customHeight="1" thickBot="1">
      <c r="A25" s="18"/>
      <c r="B25" s="83" t="s">
        <v>30</v>
      </c>
      <c r="C25" s="84">
        <f>C10+C17+C24</f>
        <v>52583102</v>
      </c>
      <c r="D25" s="85">
        <f>D10+D17+D24</f>
        <v>52868279.58</v>
      </c>
      <c r="E25" s="86">
        <f t="shared" si="0"/>
        <v>100.54233692793551</v>
      </c>
      <c r="F25" s="87">
        <f>F10+F17+F24</f>
        <v>57731623</v>
      </c>
      <c r="G25" s="88">
        <f>G10+G17+G24</f>
        <v>38057970.67</v>
      </c>
      <c r="H25" s="86">
        <f t="shared" si="1"/>
        <v>65.92222544999298</v>
      </c>
      <c r="I25" s="88">
        <f>I10+I17+I24</f>
        <v>14462284</v>
      </c>
      <c r="J25" s="88">
        <f>J10+J17+J24</f>
        <v>10537093.92</v>
      </c>
      <c r="K25" s="86">
        <f t="shared" si="2"/>
        <v>72.85912736881671</v>
      </c>
      <c r="L25" s="88">
        <f>L10+L17+L24</f>
        <v>464056</v>
      </c>
      <c r="M25" s="88">
        <f>M10+M17+M24</f>
        <v>290875.27</v>
      </c>
      <c r="N25" s="86">
        <f>N10+N17+N24</f>
        <v>62.681070819039086</v>
      </c>
      <c r="O25" s="88">
        <f>O10+O17+O24</f>
        <v>18786566</v>
      </c>
      <c r="P25" s="88">
        <f>P10+P17+P24</f>
        <v>13860025.66</v>
      </c>
      <c r="Q25" s="86">
        <f>P25/O25*100</f>
        <v>73.77625937598175</v>
      </c>
      <c r="R25" s="88"/>
      <c r="S25" s="88"/>
      <c r="T25" s="87"/>
      <c r="U25" s="88">
        <f>U10+U17+U24</f>
        <v>14465327</v>
      </c>
      <c r="V25" s="88">
        <f>V10+V17+V24</f>
        <v>8600465.52</v>
      </c>
      <c r="W25" s="86">
        <f t="shared" si="5"/>
        <v>59.45572830811222</v>
      </c>
      <c r="X25" s="88">
        <f>X10+X17+X24</f>
        <v>3951014</v>
      </c>
      <c r="Y25" s="88">
        <f>Y10+Y17+Y24</f>
        <v>2761936.2800000003</v>
      </c>
      <c r="Z25" s="89">
        <f t="shared" si="6"/>
        <v>69.90449236575725</v>
      </c>
    </row>
    <row r="26" spans="1:26" ht="28.5" customHeight="1" thickBot="1">
      <c r="A26" s="61"/>
      <c r="B26" s="90" t="s">
        <v>31</v>
      </c>
      <c r="C26" s="90">
        <v>239824399</v>
      </c>
      <c r="D26" s="90">
        <v>223706345</v>
      </c>
      <c r="E26" s="91">
        <f t="shared" si="0"/>
        <v>93.27922677291896</v>
      </c>
      <c r="F26" s="92">
        <v>255959987.00000006</v>
      </c>
      <c r="G26" s="92">
        <v>206181594.00000003</v>
      </c>
      <c r="H26" s="91">
        <f t="shared" si="1"/>
        <v>80.55227553984834</v>
      </c>
      <c r="I26" s="93">
        <v>2156040</v>
      </c>
      <c r="J26" s="93">
        <v>1500599.07</v>
      </c>
      <c r="K26" s="91">
        <f t="shared" si="2"/>
        <v>69.59977876106194</v>
      </c>
      <c r="L26" s="94"/>
      <c r="M26" s="92"/>
      <c r="N26" s="91"/>
      <c r="O26" s="94">
        <v>85536383</v>
      </c>
      <c r="P26" s="93">
        <v>61833810.24000001</v>
      </c>
      <c r="Q26" s="91">
        <f>P26/O26*100</f>
        <v>72.28948439402681</v>
      </c>
      <c r="R26" s="94">
        <v>27707701</v>
      </c>
      <c r="S26" s="93">
        <v>20401445.49</v>
      </c>
      <c r="T26" s="91">
        <f>S26/R26*100</f>
        <v>73.63095729234266</v>
      </c>
      <c r="U26" s="94"/>
      <c r="V26" s="93"/>
      <c r="W26" s="48"/>
      <c r="X26" s="94">
        <v>5396537</v>
      </c>
      <c r="Y26" s="93">
        <v>3829668.78</v>
      </c>
      <c r="Z26" s="95">
        <f t="shared" si="6"/>
        <v>70.96530200756523</v>
      </c>
    </row>
    <row r="27" spans="1:26" ht="24.75" customHeight="1" thickBot="1">
      <c r="A27" s="35"/>
      <c r="B27" s="96" t="s">
        <v>32</v>
      </c>
      <c r="C27" s="97">
        <f>C25+C26</f>
        <v>292407501</v>
      </c>
      <c r="D27" s="98">
        <f>D25+D26</f>
        <v>276574624.58</v>
      </c>
      <c r="E27" s="99">
        <f t="shared" si="0"/>
        <v>94.58533848623809</v>
      </c>
      <c r="F27" s="97">
        <f>F25+F26</f>
        <v>313691610.00000006</v>
      </c>
      <c r="G27" s="97">
        <f>G25+G26</f>
        <v>244239564.67000002</v>
      </c>
      <c r="H27" s="99">
        <f t="shared" si="1"/>
        <v>77.85976955838888</v>
      </c>
      <c r="I27" s="100">
        <f>I25+I26</f>
        <v>16618324</v>
      </c>
      <c r="J27" s="100">
        <f>J25+J26</f>
        <v>12037692.99</v>
      </c>
      <c r="K27" s="101">
        <f t="shared" si="2"/>
        <v>72.4362636689476</v>
      </c>
      <c r="L27" s="102">
        <f>L25+L26</f>
        <v>464056</v>
      </c>
      <c r="M27" s="102">
        <f>M25+M26</f>
        <v>290875.27</v>
      </c>
      <c r="N27" s="101">
        <f>N25+N26</f>
        <v>62.681070819039086</v>
      </c>
      <c r="O27" s="102">
        <f>O25+O26</f>
        <v>104322949</v>
      </c>
      <c r="P27" s="102">
        <f>P25+P26</f>
        <v>75693835.9</v>
      </c>
      <c r="Q27" s="101">
        <f>P27/O27*100</f>
        <v>72.55722410607852</v>
      </c>
      <c r="R27" s="102">
        <f>R25+R26</f>
        <v>27707701</v>
      </c>
      <c r="S27" s="102">
        <f>S25+S26</f>
        <v>20401445.49</v>
      </c>
      <c r="T27" s="101">
        <f>S27/R27*100</f>
        <v>73.63095729234266</v>
      </c>
      <c r="U27" s="102">
        <f>U25+U26</f>
        <v>14465327</v>
      </c>
      <c r="V27" s="102">
        <f>V25+V26</f>
        <v>8600465.52</v>
      </c>
      <c r="W27" s="101">
        <f>V27/U27*100</f>
        <v>59.45572830811222</v>
      </c>
      <c r="X27" s="102">
        <f>X25+X26</f>
        <v>9347551</v>
      </c>
      <c r="Y27" s="102">
        <f>Y25+Y26</f>
        <v>6591605.0600000005</v>
      </c>
      <c r="Z27" s="103">
        <f t="shared" si="6"/>
        <v>70.51691999326883</v>
      </c>
    </row>
    <row r="28" spans="6:39" ht="26.25" customHeight="1">
      <c r="F28" s="104"/>
      <c r="G28" s="104"/>
      <c r="H28" s="104"/>
      <c r="I28" s="105"/>
      <c r="J28" s="106"/>
      <c r="K28" s="105"/>
      <c r="L28" s="105"/>
      <c r="M28" s="105"/>
      <c r="N28" s="105"/>
      <c r="O28" s="105"/>
      <c r="P28" s="106"/>
      <c r="Q28" s="105"/>
      <c r="R28" s="105"/>
      <c r="S28" s="106"/>
      <c r="T28" s="105"/>
      <c r="U28" s="105"/>
      <c r="V28" s="105"/>
      <c r="W28" s="105"/>
      <c r="X28" s="105"/>
      <c r="Y28" s="106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2019-04-22T08:50:48Z</dcterms:created>
  <dcterms:modified xsi:type="dcterms:W3CDTF">2019-04-22T08:51:39Z</dcterms:modified>
  <cp:category/>
  <cp:version/>
  <cp:contentType/>
  <cp:contentStatus/>
</cp:coreProperties>
</file>