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<sst xmlns="http://schemas.openxmlformats.org/spreadsheetml/2006/main" count="55" uniqueCount="36">
  <si>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22.08.2016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</si>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</sst>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6" applyFont="1" applyBorder="1" applyAlignment="1">
      <alignment vertical="center"/>
      <protection/>
    </xf>
    <xf numFmtId="0" fontId="4" fillId="0" borderId="12" xfId="336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5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6" applyFont="1" applyBorder="1" applyAlignment="1">
      <alignment vertical="center"/>
      <protection/>
    </xf>
    <xf numFmtId="0" fontId="4" fillId="0" borderId="25" xfId="336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8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5" applyNumberFormat="1" applyFont="1" applyBorder="1" applyAlignment="1">
      <alignment vertical="center" wrapText="1"/>
      <protection/>
    </xf>
    <xf numFmtId="1" fontId="4" fillId="0" borderId="25" xfId="334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4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7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5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4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6" applyFont="1" applyBorder="1" applyAlignment="1">
      <alignment vertical="center"/>
      <protection/>
    </xf>
    <xf numFmtId="0" fontId="4" fillId="0" borderId="30" xfId="336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3" applyNumberFormat="1" applyFont="1" applyBorder="1" applyAlignment="1">
      <alignment vertical="center" wrapText="1"/>
      <protection/>
    </xf>
    <xf numFmtId="174" fontId="4" fillId="0" borderId="30" xfId="335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336" applyFont="1" applyBorder="1" applyAlignment="1">
      <alignment vertical="center"/>
      <protection/>
    </xf>
    <xf numFmtId="1" fontId="8" fillId="0" borderId="34" xfId="336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8" fillId="0" borderId="34" xfId="338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8" fillId="0" borderId="34" xfId="335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4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42604</v>
      </c>
      <c r="C2" s="4"/>
      <c r="D2" s="4"/>
    </row>
    <row r="5" spans="2:26" ht="18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ht="13.5" thickBot="1"/>
    <row r="7" spans="1:26" ht="13.5" customHeight="1" thickBot="1">
      <c r="A7" s="5"/>
      <c r="B7" s="6"/>
      <c r="C7" s="128" t="s">
        <v>1</v>
      </c>
      <c r="D7" s="129"/>
      <c r="E7" s="130"/>
      <c r="F7" s="122" t="s">
        <v>2</v>
      </c>
      <c r="G7" s="123"/>
      <c r="H7" s="124"/>
      <c r="I7" s="113" t="s">
        <v>3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5"/>
    </row>
    <row r="8" spans="1:26" ht="27.75" customHeight="1" thickBot="1">
      <c r="A8" s="7"/>
      <c r="B8" s="133" t="s">
        <v>4</v>
      </c>
      <c r="C8" s="131"/>
      <c r="D8" s="131"/>
      <c r="E8" s="132"/>
      <c r="F8" s="125"/>
      <c r="G8" s="126"/>
      <c r="H8" s="127"/>
      <c r="I8" s="113" t="s">
        <v>5</v>
      </c>
      <c r="J8" s="114"/>
      <c r="K8" s="115"/>
      <c r="L8" s="113" t="s">
        <v>6</v>
      </c>
      <c r="M8" s="114"/>
      <c r="N8" s="115"/>
      <c r="O8" s="118" t="s">
        <v>7</v>
      </c>
      <c r="P8" s="119"/>
      <c r="Q8" s="119"/>
      <c r="R8" s="119" t="s">
        <v>8</v>
      </c>
      <c r="S8" s="119"/>
      <c r="T8" s="119"/>
      <c r="U8" s="121" t="s">
        <v>9</v>
      </c>
      <c r="V8" s="119"/>
      <c r="W8" s="119"/>
      <c r="X8" s="119" t="s">
        <v>10</v>
      </c>
      <c r="Y8" s="119"/>
      <c r="Z8" s="120"/>
    </row>
    <row r="9" spans="1:26" ht="87.75" customHeight="1" thickBot="1">
      <c r="A9" s="7"/>
      <c r="B9" s="134"/>
      <c r="C9" s="9" t="s">
        <v>11</v>
      </c>
      <c r="D9" s="10" t="s">
        <v>12</v>
      </c>
      <c r="E9" s="11" t="s">
        <v>13</v>
      </c>
      <c r="F9" s="12" t="s">
        <v>14</v>
      </c>
      <c r="G9" s="10" t="s">
        <v>15</v>
      </c>
      <c r="H9" s="13" t="s">
        <v>13</v>
      </c>
      <c r="I9" s="12" t="s">
        <v>14</v>
      </c>
      <c r="J9" s="10" t="s">
        <v>15</v>
      </c>
      <c r="K9" s="8" t="s">
        <v>13</v>
      </c>
      <c r="L9" s="12" t="s">
        <v>14</v>
      </c>
      <c r="M9" s="10" t="s">
        <v>15</v>
      </c>
      <c r="N9" s="8" t="s">
        <v>13</v>
      </c>
      <c r="O9" s="12" t="s">
        <v>14</v>
      </c>
      <c r="P9" s="10" t="s">
        <v>15</v>
      </c>
      <c r="Q9" s="8" t="s">
        <v>13</v>
      </c>
      <c r="R9" s="12" t="s">
        <v>14</v>
      </c>
      <c r="S9" s="10" t="s">
        <v>15</v>
      </c>
      <c r="T9" s="8" t="s">
        <v>13</v>
      </c>
      <c r="U9" s="12" t="s">
        <v>14</v>
      </c>
      <c r="V9" s="10" t="s">
        <v>15</v>
      </c>
      <c r="W9" s="8" t="s">
        <v>13</v>
      </c>
      <c r="X9" s="12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22409837</v>
      </c>
      <c r="D10" s="18">
        <v>25753636.529999997</v>
      </c>
      <c r="E10" s="19">
        <f aca="true" t="shared" si="0" ref="E10:E29">D10/C10*100</f>
        <v>114.92112383503725</v>
      </c>
      <c r="F10" s="20">
        <v>21117191</v>
      </c>
      <c r="G10" s="20">
        <v>16715025.46</v>
      </c>
      <c r="H10" s="21">
        <f aca="true" t="shared" si="1" ref="H10:H29">G10/F10*100</f>
        <v>79.1536405575912</v>
      </c>
      <c r="I10" s="22">
        <v>3950428</v>
      </c>
      <c r="J10" s="22">
        <v>2440676.34</v>
      </c>
      <c r="K10" s="23">
        <f aca="true" t="shared" si="2" ref="K10:K29">J10/I10*100</f>
        <v>61.78258001411492</v>
      </c>
      <c r="L10" s="24"/>
      <c r="M10" s="25"/>
      <c r="N10" s="26"/>
      <c r="O10" s="27">
        <v>7521423</v>
      </c>
      <c r="P10" s="27">
        <v>5883308.46</v>
      </c>
      <c r="Q10" s="28">
        <f aca="true" t="shared" si="3" ref="Q10:Q15">P10/O10*100</f>
        <v>78.22068324039215</v>
      </c>
      <c r="R10" s="29"/>
      <c r="S10" s="29"/>
      <c r="T10" s="23"/>
      <c r="U10" s="27">
        <v>8756340</v>
      </c>
      <c r="V10" s="27">
        <v>7567480.75</v>
      </c>
      <c r="W10" s="23">
        <f aca="true" t="shared" si="4" ref="W10:W18">V10/U10*100</f>
        <v>86.42287473990274</v>
      </c>
      <c r="X10" s="27"/>
      <c r="Y10" s="27"/>
      <c r="Z10" s="30"/>
    </row>
    <row r="11" spans="1:26" ht="39.75" customHeight="1">
      <c r="A11" s="7"/>
      <c r="B11" s="31" t="s">
        <v>17</v>
      </c>
      <c r="C11" s="32">
        <v>3521038</v>
      </c>
      <c r="D11" s="33">
        <v>4214158.24</v>
      </c>
      <c r="E11" s="34">
        <f t="shared" si="0"/>
        <v>119.68511103827906</v>
      </c>
      <c r="F11" s="35">
        <v>2897576</v>
      </c>
      <c r="G11" s="35">
        <v>2329267.68</v>
      </c>
      <c r="H11" s="36">
        <f t="shared" si="1"/>
        <v>80.38676742214874</v>
      </c>
      <c r="I11" s="37">
        <v>778566</v>
      </c>
      <c r="J11" s="37">
        <v>683662.86</v>
      </c>
      <c r="K11" s="36">
        <f t="shared" si="2"/>
        <v>87.81052088069605</v>
      </c>
      <c r="L11" s="38"/>
      <c r="M11" s="38"/>
      <c r="N11" s="36"/>
      <c r="O11" s="38">
        <v>1021391</v>
      </c>
      <c r="P11" s="38">
        <v>839328.28</v>
      </c>
      <c r="Q11" s="36">
        <f t="shared" si="3"/>
        <v>82.17502210221159</v>
      </c>
      <c r="R11" s="39"/>
      <c r="S11" s="39"/>
      <c r="T11" s="36"/>
      <c r="U11" s="38">
        <v>650496</v>
      </c>
      <c r="V11" s="38">
        <v>485054.3</v>
      </c>
      <c r="W11" s="36">
        <f t="shared" si="4"/>
        <v>74.56683822805982</v>
      </c>
      <c r="X11" s="38">
        <v>415319</v>
      </c>
      <c r="Y11" s="38">
        <v>306419.67</v>
      </c>
      <c r="Z11" s="40">
        <f>Y11/X11*100</f>
        <v>73.7793527384974</v>
      </c>
    </row>
    <row r="12" spans="1:26" ht="25.5">
      <c r="A12" s="7"/>
      <c r="B12" s="41" t="s">
        <v>18</v>
      </c>
      <c r="C12" s="32">
        <v>4156951</v>
      </c>
      <c r="D12" s="33">
        <v>4564891.34</v>
      </c>
      <c r="E12" s="42">
        <f t="shared" si="0"/>
        <v>109.81345077197204</v>
      </c>
      <c r="F12" s="35">
        <v>4170952</v>
      </c>
      <c r="G12" s="35">
        <v>3018245.31</v>
      </c>
      <c r="H12" s="43">
        <f t="shared" si="1"/>
        <v>72.3634630655064</v>
      </c>
      <c r="I12" s="37">
        <v>1017685</v>
      </c>
      <c r="J12" s="37">
        <v>784260.83</v>
      </c>
      <c r="K12" s="43">
        <f t="shared" si="2"/>
        <v>77.06321995509416</v>
      </c>
      <c r="L12" s="44"/>
      <c r="M12" s="44"/>
      <c r="N12" s="43"/>
      <c r="O12" s="45">
        <v>910976</v>
      </c>
      <c r="P12" s="45">
        <v>688270.72</v>
      </c>
      <c r="Q12" s="43">
        <f t="shared" si="3"/>
        <v>75.55311226640438</v>
      </c>
      <c r="R12" s="46"/>
      <c r="S12" s="46"/>
      <c r="T12" s="43"/>
      <c r="U12" s="45">
        <v>778008</v>
      </c>
      <c r="V12" s="45">
        <v>231772.1</v>
      </c>
      <c r="W12" s="43">
        <f t="shared" si="4"/>
        <v>29.79045202620025</v>
      </c>
      <c r="X12" s="45">
        <v>366383</v>
      </c>
      <c r="Y12" s="45">
        <v>263957.1</v>
      </c>
      <c r="Z12" s="47">
        <f>Y12/X12*100</f>
        <v>72.04403588594448</v>
      </c>
    </row>
    <row r="13" spans="1:26" ht="25.5">
      <c r="A13" s="7"/>
      <c r="B13" s="41" t="s">
        <v>19</v>
      </c>
      <c r="C13" s="32">
        <v>8170730</v>
      </c>
      <c r="D13" s="33">
        <v>8829035.57</v>
      </c>
      <c r="E13" s="42">
        <f t="shared" si="0"/>
        <v>108.0568758238248</v>
      </c>
      <c r="F13" s="35">
        <v>7809661</v>
      </c>
      <c r="G13" s="35">
        <v>7094620.549999999</v>
      </c>
      <c r="H13" s="43">
        <f t="shared" si="1"/>
        <v>90.84415507920252</v>
      </c>
      <c r="I13" s="37">
        <v>1749232</v>
      </c>
      <c r="J13" s="37">
        <v>1619497.27</v>
      </c>
      <c r="K13" s="43">
        <f t="shared" si="2"/>
        <v>92.5833319994146</v>
      </c>
      <c r="L13" s="48"/>
      <c r="M13" s="48"/>
      <c r="N13" s="43"/>
      <c r="O13" s="45">
        <v>1890452</v>
      </c>
      <c r="P13" s="45">
        <v>1567974.25</v>
      </c>
      <c r="Q13" s="43">
        <f t="shared" si="3"/>
        <v>82.94176472081809</v>
      </c>
      <c r="R13" s="46"/>
      <c r="S13" s="46"/>
      <c r="T13" s="43"/>
      <c r="U13" s="45">
        <v>3851753</v>
      </c>
      <c r="V13" s="45">
        <v>3610590.48</v>
      </c>
      <c r="W13" s="43">
        <f t="shared" si="4"/>
        <v>93.73888927976431</v>
      </c>
      <c r="X13" s="45"/>
      <c r="Y13" s="45"/>
      <c r="Z13" s="47"/>
    </row>
    <row r="14" spans="1:26" ht="25.5">
      <c r="A14" s="7"/>
      <c r="B14" s="41" t="s">
        <v>20</v>
      </c>
      <c r="C14" s="32">
        <v>5106118</v>
      </c>
      <c r="D14" s="33">
        <v>6186214.58</v>
      </c>
      <c r="E14" s="42">
        <f t="shared" si="0"/>
        <v>121.15298902218868</v>
      </c>
      <c r="F14" s="35">
        <v>5905958</v>
      </c>
      <c r="G14" s="35">
        <v>4078568.21</v>
      </c>
      <c r="H14" s="43">
        <f t="shared" si="1"/>
        <v>69.05853732789838</v>
      </c>
      <c r="I14" s="37">
        <v>1053881</v>
      </c>
      <c r="J14" s="37">
        <v>842495.73</v>
      </c>
      <c r="K14" s="43">
        <f t="shared" si="2"/>
        <v>79.9422069474637</v>
      </c>
      <c r="L14" s="45">
        <v>327178</v>
      </c>
      <c r="M14" s="45">
        <v>244805.76</v>
      </c>
      <c r="N14" s="43">
        <f>M14/L14*100</f>
        <v>74.82341722242938</v>
      </c>
      <c r="O14" s="45">
        <v>2075253</v>
      </c>
      <c r="P14" s="45">
        <v>1662834.24</v>
      </c>
      <c r="Q14" s="43">
        <f t="shared" si="3"/>
        <v>80.12682019975395</v>
      </c>
      <c r="R14" s="46"/>
      <c r="S14" s="46"/>
      <c r="T14" s="43"/>
      <c r="U14" s="45">
        <v>931300</v>
      </c>
      <c r="V14" s="45">
        <v>426087.45</v>
      </c>
      <c r="W14" s="43">
        <f t="shared" si="4"/>
        <v>45.75190056909697</v>
      </c>
      <c r="X14" s="45">
        <v>522684</v>
      </c>
      <c r="Y14" s="45">
        <v>375415.71</v>
      </c>
      <c r="Z14" s="47">
        <f>Y14/X14*100</f>
        <v>71.82460339325482</v>
      </c>
    </row>
    <row r="15" spans="1:26" ht="25.5">
      <c r="A15" s="7"/>
      <c r="B15" s="41" t="s">
        <v>21</v>
      </c>
      <c r="C15" s="32">
        <v>1686688</v>
      </c>
      <c r="D15" s="33">
        <v>1562312.28</v>
      </c>
      <c r="E15" s="42">
        <f t="shared" si="0"/>
        <v>92.62603872203988</v>
      </c>
      <c r="F15" s="35">
        <v>1700172</v>
      </c>
      <c r="G15" s="35">
        <v>1400859.89</v>
      </c>
      <c r="H15" s="43">
        <f t="shared" si="1"/>
        <v>82.39518648701424</v>
      </c>
      <c r="I15" s="37">
        <v>232921</v>
      </c>
      <c r="J15" s="37">
        <v>215737.87</v>
      </c>
      <c r="K15" s="43">
        <f t="shared" si="2"/>
        <v>92.62276480008242</v>
      </c>
      <c r="L15" s="49"/>
      <c r="M15" s="50"/>
      <c r="N15" s="51"/>
      <c r="O15" s="45">
        <v>535036</v>
      </c>
      <c r="P15" s="45">
        <v>307818.71</v>
      </c>
      <c r="Q15" s="43">
        <f t="shared" si="3"/>
        <v>57.53233614186709</v>
      </c>
      <c r="R15" s="46"/>
      <c r="S15" s="46"/>
      <c r="T15" s="43"/>
      <c r="U15" s="45">
        <v>245534</v>
      </c>
      <c r="V15" s="45">
        <v>242136.11</v>
      </c>
      <c r="W15" s="43">
        <f t="shared" si="4"/>
        <v>98.61612241074556</v>
      </c>
      <c r="X15" s="45">
        <v>180931</v>
      </c>
      <c r="Y15" s="45">
        <v>131801.53</v>
      </c>
      <c r="Z15" s="47">
        <f>Y15/X15*100</f>
        <v>72.8462949964351</v>
      </c>
    </row>
    <row r="16" spans="1:26" ht="25.5">
      <c r="A16" s="7"/>
      <c r="B16" s="41" t="s">
        <v>22</v>
      </c>
      <c r="C16" s="32">
        <v>1788966</v>
      </c>
      <c r="D16" s="33">
        <v>2134735.99</v>
      </c>
      <c r="E16" s="42">
        <f t="shared" si="0"/>
        <v>119.32792406339755</v>
      </c>
      <c r="F16" s="35">
        <v>2497246</v>
      </c>
      <c r="G16" s="35">
        <v>1867107.85</v>
      </c>
      <c r="H16" s="43">
        <f t="shared" si="1"/>
        <v>74.76667697135164</v>
      </c>
      <c r="I16" s="37">
        <v>601650</v>
      </c>
      <c r="J16" s="37">
        <v>453377.28</v>
      </c>
      <c r="K16" s="43">
        <f t="shared" si="2"/>
        <v>75.35565195711793</v>
      </c>
      <c r="L16" s="49"/>
      <c r="M16" s="50"/>
      <c r="N16" s="52"/>
      <c r="O16" s="53"/>
      <c r="P16" s="53"/>
      <c r="Q16" s="43"/>
      <c r="R16" s="46"/>
      <c r="S16" s="46"/>
      <c r="T16" s="43"/>
      <c r="U16" s="45">
        <v>873115</v>
      </c>
      <c r="V16" s="45">
        <v>474632.74</v>
      </c>
      <c r="W16" s="43">
        <f t="shared" si="4"/>
        <v>54.360850517973006</v>
      </c>
      <c r="X16" s="45">
        <v>158304</v>
      </c>
      <c r="Y16" s="45">
        <v>85364.93</v>
      </c>
      <c r="Z16" s="47">
        <f>Y16/X16*100</f>
        <v>53.92468288861936</v>
      </c>
    </row>
    <row r="17" spans="1:26" ht="26.25" thickBot="1">
      <c r="A17" s="54"/>
      <c r="B17" s="55" t="s">
        <v>23</v>
      </c>
      <c r="C17" s="32">
        <v>14704969</v>
      </c>
      <c r="D17" s="33">
        <v>15176915.39</v>
      </c>
      <c r="E17" s="56">
        <f t="shared" si="0"/>
        <v>103.20943478357553</v>
      </c>
      <c r="F17" s="35">
        <v>14562982</v>
      </c>
      <c r="G17" s="35">
        <v>8526233.13</v>
      </c>
      <c r="H17" s="57">
        <f t="shared" si="1"/>
        <v>58.54730253735122</v>
      </c>
      <c r="I17" s="58">
        <v>2497720</v>
      </c>
      <c r="J17" s="58">
        <v>1277712.33</v>
      </c>
      <c r="K17" s="57">
        <f t="shared" si="2"/>
        <v>51.15514669378474</v>
      </c>
      <c r="L17" s="59"/>
      <c r="M17" s="60"/>
      <c r="N17" s="61"/>
      <c r="O17" s="62">
        <v>4129142</v>
      </c>
      <c r="P17" s="62">
        <v>3006061.13</v>
      </c>
      <c r="Q17" s="57">
        <f>P17/O17*100</f>
        <v>72.80110807523693</v>
      </c>
      <c r="R17" s="63"/>
      <c r="S17" s="63"/>
      <c r="T17" s="57"/>
      <c r="U17" s="62">
        <v>6110950</v>
      </c>
      <c r="V17" s="62">
        <v>3031708.77</v>
      </c>
      <c r="W17" s="57">
        <f t="shared" si="4"/>
        <v>49.611087801405674</v>
      </c>
      <c r="X17" s="62">
        <v>1245753</v>
      </c>
      <c r="Y17" s="62">
        <v>714793.48</v>
      </c>
      <c r="Z17" s="64">
        <f>Y17/X17*100</f>
        <v>57.378427344746505</v>
      </c>
    </row>
    <row r="18" spans="1:26" ht="26.25" thickBot="1">
      <c r="A18" s="65"/>
      <c r="B18" s="66" t="s">
        <v>24</v>
      </c>
      <c r="C18" s="67">
        <f>SUM(C11:C17)</f>
        <v>39135460</v>
      </c>
      <c r="D18" s="68">
        <f>SUM(D11:D17)</f>
        <v>42668263.39</v>
      </c>
      <c r="E18" s="69">
        <f t="shared" si="0"/>
        <v>109.02711604769691</v>
      </c>
      <c r="F18" s="70">
        <f>SUM(F11:F17)</f>
        <v>39544547</v>
      </c>
      <c r="G18" s="70">
        <f>SUM(G11:G17)</f>
        <v>28314902.620000005</v>
      </c>
      <c r="H18" s="71">
        <f t="shared" si="1"/>
        <v>71.60254641430083</v>
      </c>
      <c r="I18" s="70">
        <f>SUM(I11:I17)</f>
        <v>7931655</v>
      </c>
      <c r="J18" s="70">
        <f>SUM(J11:J17)</f>
        <v>5876744.17</v>
      </c>
      <c r="K18" s="71">
        <f t="shared" si="2"/>
        <v>74.09228174952138</v>
      </c>
      <c r="L18" s="72">
        <f>SUM(L11:L17)</f>
        <v>327178</v>
      </c>
      <c r="M18" s="70">
        <f>SUM(M11:M17)</f>
        <v>244805.76</v>
      </c>
      <c r="N18" s="71">
        <f>M18/L18*100</f>
        <v>74.82341722242938</v>
      </c>
      <c r="O18" s="70">
        <f>SUM(O11:O17)</f>
        <v>10562250</v>
      </c>
      <c r="P18" s="70">
        <f>SUM(P11:P17)</f>
        <v>8072287.33</v>
      </c>
      <c r="Q18" s="71">
        <f>P18/O18*100</f>
        <v>76.42583095457881</v>
      </c>
      <c r="R18" s="73">
        <f>SUM(R11:R17)</f>
        <v>0</v>
      </c>
      <c r="S18" s="73">
        <f>SUM(S11:S17)</f>
        <v>0</v>
      </c>
      <c r="T18" s="71"/>
      <c r="U18" s="70">
        <f>SUM(U11:U17)</f>
        <v>13441156</v>
      </c>
      <c r="V18" s="70">
        <f>SUM(V11:V17)</f>
        <v>8501981.950000001</v>
      </c>
      <c r="W18" s="71">
        <f t="shared" si="4"/>
        <v>63.2533537293965</v>
      </c>
      <c r="X18" s="70">
        <f>SUM(X11:X17)</f>
        <v>2889374</v>
      </c>
      <c r="Y18" s="70">
        <f>SUM(Y11:Y17)</f>
        <v>1877752.42</v>
      </c>
      <c r="Z18" s="30">
        <f>Y18/X18*100</f>
        <v>64.98820921071484</v>
      </c>
    </row>
    <row r="19" spans="1:26" ht="25.5">
      <c r="A19" s="7"/>
      <c r="B19" s="31" t="s">
        <v>25</v>
      </c>
      <c r="C19" s="74">
        <v>854115</v>
      </c>
      <c r="D19" s="75">
        <v>892665.1</v>
      </c>
      <c r="E19" s="76">
        <f t="shared" si="0"/>
        <v>104.51345544803685</v>
      </c>
      <c r="F19" s="77">
        <v>878971</v>
      </c>
      <c r="G19" s="77">
        <v>845092.6</v>
      </c>
      <c r="H19" s="36">
        <f t="shared" si="1"/>
        <v>96.14567488574708</v>
      </c>
      <c r="I19" s="78">
        <v>378871</v>
      </c>
      <c r="J19" s="78">
        <v>345092.6</v>
      </c>
      <c r="K19" s="36">
        <f t="shared" si="2"/>
        <v>91.08445882635515</v>
      </c>
      <c r="L19" s="79"/>
      <c r="M19" s="80"/>
      <c r="N19" s="81"/>
      <c r="O19" s="82"/>
      <c r="P19" s="82"/>
      <c r="Q19" s="36"/>
      <c r="R19" s="83"/>
      <c r="S19" s="83"/>
      <c r="T19" s="36"/>
      <c r="U19" s="38">
        <v>100</v>
      </c>
      <c r="V19" s="38">
        <v>0</v>
      </c>
      <c r="W19" s="36"/>
      <c r="X19" s="84"/>
      <c r="Y19" s="84"/>
      <c r="Z19" s="40"/>
    </row>
    <row r="20" spans="1:26" ht="25.5">
      <c r="A20" s="7"/>
      <c r="B20" s="41" t="s">
        <v>26</v>
      </c>
      <c r="C20" s="74">
        <v>1530228</v>
      </c>
      <c r="D20" s="75">
        <v>1577367.03</v>
      </c>
      <c r="E20" s="85">
        <f t="shared" si="0"/>
        <v>103.08052329456787</v>
      </c>
      <c r="F20" s="77">
        <v>1551446</v>
      </c>
      <c r="G20" s="77">
        <v>1170572.37</v>
      </c>
      <c r="H20" s="43">
        <f t="shared" si="1"/>
        <v>75.45041013351415</v>
      </c>
      <c r="I20" s="78">
        <v>462883</v>
      </c>
      <c r="J20" s="78">
        <v>382224.56</v>
      </c>
      <c r="K20" s="43">
        <f t="shared" si="2"/>
        <v>82.57476727380353</v>
      </c>
      <c r="L20" s="86"/>
      <c r="M20" s="50"/>
      <c r="N20" s="52"/>
      <c r="O20" s="45">
        <v>735174</v>
      </c>
      <c r="P20" s="45">
        <v>523438.02</v>
      </c>
      <c r="Q20" s="43">
        <f>P20/O20*100</f>
        <v>71.19920182160958</v>
      </c>
      <c r="R20" s="46"/>
      <c r="S20" s="46"/>
      <c r="T20" s="43"/>
      <c r="U20" s="45">
        <v>36500</v>
      </c>
      <c r="V20" s="45">
        <v>32161.23</v>
      </c>
      <c r="W20" s="43">
        <f aca="true" t="shared" si="5" ref="W20:W27">V20/U20*100</f>
        <v>88.11295890410959</v>
      </c>
      <c r="X20" s="45">
        <v>290718</v>
      </c>
      <c r="Y20" s="45">
        <v>210893.14</v>
      </c>
      <c r="Z20" s="47">
        <f aca="true" t="shared" si="6" ref="Z20:Z29">Y20/X20*100</f>
        <v>72.54216801161263</v>
      </c>
    </row>
    <row r="21" spans="1:26" ht="25.5">
      <c r="A21" s="7"/>
      <c r="B21" s="41" t="s">
        <v>27</v>
      </c>
      <c r="C21" s="74">
        <v>524395</v>
      </c>
      <c r="D21" s="75">
        <v>560228.94</v>
      </c>
      <c r="E21" s="85">
        <f t="shared" si="0"/>
        <v>106.83338704602446</v>
      </c>
      <c r="F21" s="77">
        <v>654605</v>
      </c>
      <c r="G21" s="77">
        <v>429426.19</v>
      </c>
      <c r="H21" s="43">
        <f t="shared" si="1"/>
        <v>65.6008111762055</v>
      </c>
      <c r="I21" s="78">
        <v>301580</v>
      </c>
      <c r="J21" s="78">
        <v>236149.67</v>
      </c>
      <c r="K21" s="43">
        <f t="shared" si="2"/>
        <v>78.30415478480006</v>
      </c>
      <c r="L21" s="86"/>
      <c r="M21" s="50"/>
      <c r="N21" s="52"/>
      <c r="O21" s="53"/>
      <c r="P21" s="53"/>
      <c r="Q21" s="43"/>
      <c r="R21" s="46"/>
      <c r="S21" s="46"/>
      <c r="T21" s="43"/>
      <c r="U21" s="45">
        <v>17850</v>
      </c>
      <c r="V21" s="45">
        <v>15881.9</v>
      </c>
      <c r="W21" s="43">
        <f t="shared" si="5"/>
        <v>88.97422969187674</v>
      </c>
      <c r="X21" s="45">
        <v>335175</v>
      </c>
      <c r="Y21" s="45">
        <v>177394.62</v>
      </c>
      <c r="Z21" s="47">
        <f t="shared" si="6"/>
        <v>52.92597001566346</v>
      </c>
    </row>
    <row r="22" spans="1:26" ht="25.5">
      <c r="A22" s="7"/>
      <c r="B22" s="41" t="s">
        <v>28</v>
      </c>
      <c r="C22" s="74">
        <v>952343</v>
      </c>
      <c r="D22" s="75">
        <v>1074797.66</v>
      </c>
      <c r="E22" s="85">
        <f t="shared" si="0"/>
        <v>112.85825170133027</v>
      </c>
      <c r="F22" s="77">
        <v>1084998</v>
      </c>
      <c r="G22" s="77">
        <v>830964.4</v>
      </c>
      <c r="H22" s="43">
        <f t="shared" si="1"/>
        <v>76.58672181884207</v>
      </c>
      <c r="I22" s="78">
        <v>489684</v>
      </c>
      <c r="J22" s="78">
        <v>405291.66</v>
      </c>
      <c r="K22" s="43">
        <f t="shared" si="2"/>
        <v>82.76595927169357</v>
      </c>
      <c r="L22" s="86"/>
      <c r="M22" s="50"/>
      <c r="N22" s="52"/>
      <c r="O22" s="45"/>
      <c r="P22" s="45"/>
      <c r="Q22" s="43"/>
      <c r="R22" s="46"/>
      <c r="S22" s="46"/>
      <c r="T22" s="43"/>
      <c r="U22" s="45">
        <v>388007</v>
      </c>
      <c r="V22" s="45">
        <v>263647.78</v>
      </c>
      <c r="W22" s="43">
        <f t="shared" si="5"/>
        <v>67.94923287466465</v>
      </c>
      <c r="X22" s="45">
        <v>185807</v>
      </c>
      <c r="Y22" s="45">
        <v>145078.28</v>
      </c>
      <c r="Z22" s="47">
        <f t="shared" si="6"/>
        <v>78.08009386083408</v>
      </c>
    </row>
    <row r="23" spans="1:26" ht="27.75" customHeight="1">
      <c r="A23" s="7"/>
      <c r="B23" s="41" t="s">
        <v>29</v>
      </c>
      <c r="C23" s="74">
        <v>1010435</v>
      </c>
      <c r="D23" s="75">
        <v>1160557.97</v>
      </c>
      <c r="E23" s="85">
        <f t="shared" si="0"/>
        <v>114.8572614764928</v>
      </c>
      <c r="F23" s="77">
        <v>1247272</v>
      </c>
      <c r="G23" s="77">
        <v>946369.97</v>
      </c>
      <c r="H23" s="43">
        <f t="shared" si="1"/>
        <v>75.87518760943883</v>
      </c>
      <c r="I23" s="78">
        <v>694079</v>
      </c>
      <c r="J23" s="78">
        <v>516751.03</v>
      </c>
      <c r="K23" s="43">
        <f t="shared" si="2"/>
        <v>74.45132758662919</v>
      </c>
      <c r="L23" s="86"/>
      <c r="M23" s="50"/>
      <c r="N23" s="52"/>
      <c r="O23" s="45"/>
      <c r="P23" s="45"/>
      <c r="Q23" s="43"/>
      <c r="R23" s="46"/>
      <c r="S23" s="46"/>
      <c r="T23" s="43"/>
      <c r="U23" s="45">
        <v>328421</v>
      </c>
      <c r="V23" s="45">
        <v>249460.49</v>
      </c>
      <c r="W23" s="43">
        <f t="shared" si="5"/>
        <v>75.95753316627135</v>
      </c>
      <c r="X23" s="45">
        <v>178772</v>
      </c>
      <c r="Y23" s="45">
        <v>142818.45</v>
      </c>
      <c r="Z23" s="47">
        <f t="shared" si="6"/>
        <v>79.88860112321841</v>
      </c>
    </row>
    <row r="24" spans="1:30" ht="25.5">
      <c r="A24" s="7"/>
      <c r="B24" s="41" t="s">
        <v>30</v>
      </c>
      <c r="C24" s="74">
        <v>1163488</v>
      </c>
      <c r="D24" s="75">
        <v>1243162.51</v>
      </c>
      <c r="E24" s="85">
        <f t="shared" si="0"/>
        <v>106.8479013105421</v>
      </c>
      <c r="F24" s="77">
        <v>1329271</v>
      </c>
      <c r="G24" s="77">
        <v>1177581.01</v>
      </c>
      <c r="H24" s="43">
        <f t="shared" si="1"/>
        <v>88.58848270969577</v>
      </c>
      <c r="I24" s="78">
        <v>478150</v>
      </c>
      <c r="J24" s="78">
        <v>429794.3</v>
      </c>
      <c r="K24" s="43">
        <f t="shared" si="2"/>
        <v>89.88691833106766</v>
      </c>
      <c r="L24" s="86"/>
      <c r="M24" s="50"/>
      <c r="N24" s="52"/>
      <c r="O24" s="53"/>
      <c r="P24" s="53"/>
      <c r="Q24" s="43"/>
      <c r="R24" s="46"/>
      <c r="S24" s="46"/>
      <c r="T24" s="43"/>
      <c r="U24" s="45">
        <v>117138</v>
      </c>
      <c r="V24" s="45">
        <v>33138</v>
      </c>
      <c r="W24" s="43">
        <f t="shared" si="5"/>
        <v>28.289709573323773</v>
      </c>
      <c r="X24" s="45">
        <v>207516</v>
      </c>
      <c r="Y24" s="45">
        <v>194603.71</v>
      </c>
      <c r="Z24" s="47">
        <f t="shared" si="6"/>
        <v>93.7776894311764</v>
      </c>
      <c r="AD24" s="87"/>
    </row>
    <row r="25" spans="1:26" ht="26.25" thickBot="1">
      <c r="A25" s="54"/>
      <c r="B25" s="55" t="s">
        <v>31</v>
      </c>
      <c r="C25" s="74">
        <v>8355108</v>
      </c>
      <c r="D25" s="75">
        <v>9679723.99</v>
      </c>
      <c r="E25" s="88">
        <f t="shared" si="0"/>
        <v>115.85396610073741</v>
      </c>
      <c r="F25" s="77">
        <v>10674667</v>
      </c>
      <c r="G25" s="77">
        <v>7025888.170000001</v>
      </c>
      <c r="H25" s="57">
        <f t="shared" si="1"/>
        <v>65.8183357850882</v>
      </c>
      <c r="I25" s="78">
        <v>1532680</v>
      </c>
      <c r="J25" s="78">
        <v>1025710.19</v>
      </c>
      <c r="K25" s="57">
        <f t="shared" si="2"/>
        <v>66.92265769762768</v>
      </c>
      <c r="L25" s="89"/>
      <c r="M25" s="60"/>
      <c r="N25" s="61"/>
      <c r="O25" s="62">
        <v>3199048</v>
      </c>
      <c r="P25" s="62">
        <v>1564073.6</v>
      </c>
      <c r="Q25" s="57">
        <f>P25/O25*100</f>
        <v>48.89184532398389</v>
      </c>
      <c r="R25" s="63"/>
      <c r="S25" s="63"/>
      <c r="T25" s="57"/>
      <c r="U25" s="62">
        <v>5388480</v>
      </c>
      <c r="V25" s="62">
        <v>4181902.37</v>
      </c>
      <c r="W25" s="57">
        <f t="shared" si="5"/>
        <v>77.60820064285289</v>
      </c>
      <c r="X25" s="62">
        <v>145399</v>
      </c>
      <c r="Y25" s="62">
        <v>90142.01</v>
      </c>
      <c r="Z25" s="64">
        <f t="shared" si="6"/>
        <v>61.99630671462665</v>
      </c>
    </row>
    <row r="26" spans="1:26" ht="37.5" customHeight="1" thickBot="1">
      <c r="A26" s="7"/>
      <c r="B26" s="66" t="s">
        <v>32</v>
      </c>
      <c r="C26" s="67">
        <f>SUM(C19:C25)</f>
        <v>14390112</v>
      </c>
      <c r="D26" s="70">
        <f>SUM(D19:D25)</f>
        <v>16188503.2</v>
      </c>
      <c r="E26" s="90">
        <f t="shared" si="0"/>
        <v>112.49740933218588</v>
      </c>
      <c r="F26" s="67">
        <f>SUM(F19:F25)</f>
        <v>17421230</v>
      </c>
      <c r="G26" s="70">
        <f>SUM(G19:G25)</f>
        <v>12425894.71</v>
      </c>
      <c r="H26" s="71">
        <f t="shared" si="1"/>
        <v>71.32616187261176</v>
      </c>
      <c r="I26" s="70">
        <f>SUM(I19:I25)</f>
        <v>4337927</v>
      </c>
      <c r="J26" s="70">
        <f>SUM(J19:J25)</f>
        <v>3341014.01</v>
      </c>
      <c r="K26" s="71">
        <f t="shared" si="2"/>
        <v>77.01867758493862</v>
      </c>
      <c r="L26" s="73">
        <f>SUM(L19:L25)</f>
        <v>0</v>
      </c>
      <c r="M26" s="73">
        <f>SUM(M19:M25)</f>
        <v>0</v>
      </c>
      <c r="N26" s="72">
        <f>SUM(N19:N25)</f>
        <v>0</v>
      </c>
      <c r="O26" s="70">
        <f>SUM(O19:O25)</f>
        <v>3934222</v>
      </c>
      <c r="P26" s="70">
        <f>SUM(P19:P25)</f>
        <v>2087511.62</v>
      </c>
      <c r="Q26" s="71">
        <f>P26/O26*100</f>
        <v>53.0603412822154</v>
      </c>
      <c r="R26" s="73"/>
      <c r="S26" s="73"/>
      <c r="T26" s="71"/>
      <c r="U26" s="70">
        <f>SUM(U19:U25)</f>
        <v>6276496</v>
      </c>
      <c r="V26" s="70">
        <f>SUM(V19:V25)</f>
        <v>4776191.7700000005</v>
      </c>
      <c r="W26" s="71">
        <f t="shared" si="5"/>
        <v>76.09646799743042</v>
      </c>
      <c r="X26" s="70">
        <f>SUM(X19:X25)</f>
        <v>1343387</v>
      </c>
      <c r="Y26" s="70">
        <f>SUM(Y19:Y25)</f>
        <v>960930.21</v>
      </c>
      <c r="Z26" s="30">
        <f t="shared" si="6"/>
        <v>71.53040858665447</v>
      </c>
    </row>
    <row r="27" spans="1:26" ht="22.5" customHeight="1" thickBot="1">
      <c r="A27" s="7"/>
      <c r="B27" s="91" t="s">
        <v>33</v>
      </c>
      <c r="C27" s="67">
        <f>C10+C18+C26</f>
        <v>75935409</v>
      </c>
      <c r="D27" s="70">
        <f>D10+D18+D26</f>
        <v>84610403.12</v>
      </c>
      <c r="E27" s="69">
        <f t="shared" si="0"/>
        <v>111.42417514337745</v>
      </c>
      <c r="F27" s="67">
        <f>F10+F18+F26</f>
        <v>78082968</v>
      </c>
      <c r="G27" s="70">
        <f>G10+G18+G26</f>
        <v>57455822.79000001</v>
      </c>
      <c r="H27" s="92">
        <f t="shared" si="1"/>
        <v>73.58304155395324</v>
      </c>
      <c r="I27" s="70">
        <f>I10+I18+I26</f>
        <v>16220010</v>
      </c>
      <c r="J27" s="70">
        <f>J10+J18+J26</f>
        <v>11658434.52</v>
      </c>
      <c r="K27" s="92">
        <f t="shared" si="2"/>
        <v>71.87686394767944</v>
      </c>
      <c r="L27" s="70">
        <f>L10+L18+L26</f>
        <v>327178</v>
      </c>
      <c r="M27" s="70">
        <f>M10+M18+M26</f>
        <v>244805.76</v>
      </c>
      <c r="N27" s="93">
        <f>N10+N18+N26</f>
        <v>74.82341722242938</v>
      </c>
      <c r="O27" s="70">
        <f>O10+O18+O26</f>
        <v>22017895</v>
      </c>
      <c r="P27" s="70">
        <f>P10+P18+P26</f>
        <v>16043107.41</v>
      </c>
      <c r="Q27" s="92">
        <f>P27/O27*100</f>
        <v>72.86394730286433</v>
      </c>
      <c r="R27" s="70"/>
      <c r="S27" s="70"/>
      <c r="T27" s="94"/>
      <c r="U27" s="70">
        <f>U10+U18+U26</f>
        <v>28473992</v>
      </c>
      <c r="V27" s="70">
        <f>V10+V18+V26</f>
        <v>20845654.470000003</v>
      </c>
      <c r="W27" s="92">
        <f t="shared" si="5"/>
        <v>73.20945538651553</v>
      </c>
      <c r="X27" s="70">
        <f>X10+X18+X26</f>
        <v>4232761</v>
      </c>
      <c r="Y27" s="70">
        <f>Y10+Y18+Y26</f>
        <v>2838682.63</v>
      </c>
      <c r="Z27" s="95">
        <f t="shared" si="6"/>
        <v>67.06456211442129</v>
      </c>
    </row>
    <row r="28" spans="1:26" ht="28.5" customHeight="1" thickBot="1">
      <c r="A28" s="96"/>
      <c r="B28" s="97" t="s">
        <v>34</v>
      </c>
      <c r="C28" s="98">
        <v>272590394</v>
      </c>
      <c r="D28" s="99">
        <v>280452371.26</v>
      </c>
      <c r="E28" s="100">
        <f t="shared" si="0"/>
        <v>102.88417252883826</v>
      </c>
      <c r="F28" s="101">
        <v>272003335</v>
      </c>
      <c r="G28" s="102">
        <v>248868546.67000005</v>
      </c>
      <c r="H28" s="92">
        <f t="shared" si="1"/>
        <v>91.49466739810379</v>
      </c>
      <c r="I28" s="103">
        <v>1542960</v>
      </c>
      <c r="J28" s="103">
        <v>1152229.83</v>
      </c>
      <c r="K28" s="92">
        <f t="shared" si="2"/>
        <v>74.67658461658112</v>
      </c>
      <c r="L28" s="104"/>
      <c r="M28" s="105"/>
      <c r="N28" s="106"/>
      <c r="O28" s="104">
        <v>65797564</v>
      </c>
      <c r="P28" s="105">
        <v>55237009.88000001</v>
      </c>
      <c r="Q28" s="92">
        <f>P28/O28*100</f>
        <v>83.94993145946864</v>
      </c>
      <c r="R28" s="104">
        <v>39927100</v>
      </c>
      <c r="S28" s="105">
        <v>35324455.67999999</v>
      </c>
      <c r="T28" s="92">
        <f>S28/R28*100</f>
        <v>88.47238011275547</v>
      </c>
      <c r="U28" s="104"/>
      <c r="V28" s="105"/>
      <c r="W28" s="92"/>
      <c r="X28" s="104">
        <v>8025599</v>
      </c>
      <c r="Y28" s="105">
        <v>6598328.039999999</v>
      </c>
      <c r="Z28" s="95">
        <f t="shared" si="6"/>
        <v>82.21601951455585</v>
      </c>
    </row>
    <row r="29" spans="1:26" ht="24.75" customHeight="1" thickBot="1">
      <c r="A29" s="54"/>
      <c r="B29" s="107" t="s">
        <v>35</v>
      </c>
      <c r="C29" s="108">
        <f>C27+C28</f>
        <v>348525803</v>
      </c>
      <c r="D29" s="109">
        <f>D27+D28</f>
        <v>365062774.38</v>
      </c>
      <c r="E29" s="69">
        <f t="shared" si="0"/>
        <v>104.7448341665538</v>
      </c>
      <c r="F29" s="108">
        <f>F27+F28</f>
        <v>350086303</v>
      </c>
      <c r="G29" s="109">
        <f>G27+G28</f>
        <v>306324369.46000004</v>
      </c>
      <c r="H29" s="71">
        <f t="shared" si="1"/>
        <v>87.49967274783671</v>
      </c>
      <c r="I29" s="108">
        <f>I27+I28</f>
        <v>17762970</v>
      </c>
      <c r="J29" s="108">
        <f>J27+J28</f>
        <v>12810664.35</v>
      </c>
      <c r="K29" s="71">
        <f t="shared" si="2"/>
        <v>72.12005846995181</v>
      </c>
      <c r="L29" s="109">
        <f>L27+L28</f>
        <v>327178</v>
      </c>
      <c r="M29" s="109">
        <f>M27+M28</f>
        <v>244805.76</v>
      </c>
      <c r="N29" s="23">
        <f>N27+N28</f>
        <v>74.82341722242938</v>
      </c>
      <c r="O29" s="109">
        <f>O27+O28</f>
        <v>87815459</v>
      </c>
      <c r="P29" s="109">
        <f>P27+P28</f>
        <v>71280117.29</v>
      </c>
      <c r="Q29" s="71">
        <f>P29/O29*100</f>
        <v>81.1703521244477</v>
      </c>
      <c r="R29" s="109">
        <f>R27+R28</f>
        <v>39927100</v>
      </c>
      <c r="S29" s="109">
        <f>S27+S28</f>
        <v>35324455.67999999</v>
      </c>
      <c r="T29" s="71">
        <f>S29/R29*100</f>
        <v>88.47238011275547</v>
      </c>
      <c r="U29" s="109">
        <f>U27+U28</f>
        <v>28473992</v>
      </c>
      <c r="V29" s="109">
        <f>V27+V28</f>
        <v>20845654.470000003</v>
      </c>
      <c r="W29" s="71">
        <f>V29/U29*100</f>
        <v>73.20945538651553</v>
      </c>
      <c r="X29" s="109">
        <f>X27+X28</f>
        <v>12258360</v>
      </c>
      <c r="Y29" s="109">
        <f>Y27+Y28</f>
        <v>9437010.669999998</v>
      </c>
      <c r="Z29" s="30">
        <f t="shared" si="6"/>
        <v>76.98428394989214</v>
      </c>
    </row>
    <row r="30" spans="9:25" ht="12.75">
      <c r="I30" s="110"/>
      <c r="J30" s="111"/>
      <c r="K30" s="110"/>
      <c r="L30" s="110"/>
      <c r="M30" s="110"/>
      <c r="N30" s="110"/>
      <c r="O30" s="110"/>
      <c r="P30" s="111"/>
      <c r="Q30" s="110"/>
      <c r="R30" s="110"/>
      <c r="S30" s="111"/>
      <c r="T30" s="110"/>
      <c r="U30" s="110"/>
      <c r="V30" s="110"/>
      <c r="W30" s="110"/>
      <c r="X30" s="110"/>
      <c r="Y30" s="111"/>
    </row>
    <row r="31" spans="6:8" ht="12.75">
      <c r="F31" s="1"/>
      <c r="G31" s="112"/>
      <c r="H31" s="1"/>
    </row>
    <row r="32" spans="6:8" ht="12.75">
      <c r="F32" s="1"/>
      <c r="G32" s="1"/>
      <c r="H32" s="1"/>
    </row>
    <row r="36" spans="6:7" ht="12.75">
      <c r="F36" s="111"/>
      <c r="G36" s="111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dcterms:created xsi:type="dcterms:W3CDTF">2016-08-22T13:18:49Z</dcterms:created>
  <dcterms:modified xsi:type="dcterms:W3CDTF">2016-08-23T06:19:27Z</dcterms:modified>
  <cp:category/>
  <cp:version/>
  <cp:contentType/>
  <cp:contentStatus/>
</cp:coreProperties>
</file>