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35" activeTab="2"/>
  </bookViews>
  <sheets>
    <sheet name="доходи 22 06" sheetId="1" r:id="rId1"/>
    <sheet name="Видатки 22 06" sheetId="2" r:id="rId2"/>
    <sheet name="щопонеділка" sheetId="3" r:id="rId3"/>
    <sheet name="Видатки 12 06" sheetId="4" r:id="rId4"/>
    <sheet name="доходи 12 06 " sheetId="5" r:id="rId5"/>
    <sheet name="Видатки 08 06" sheetId="6" r:id="rId6"/>
    <sheet name="доходи08 06" sheetId="7" r:id="rId7"/>
    <sheet name="Видатки 25 05" sheetId="8" r:id="rId8"/>
    <sheet name="доходи 1805" sheetId="9" r:id="rId9"/>
    <sheet name="доходи" sheetId="10" r:id="rId10"/>
  </sheets>
  <definedNames>
    <definedName name="_xlnm.Print_Titles" localSheetId="8">'доходи 1805'!$A:$A</definedName>
    <definedName name="_xlnm.Print_Titles" localSheetId="6">'доходи08 06'!$A:$A</definedName>
  </definedNames>
  <calcPr fullCalcOnLoad="1"/>
</workbook>
</file>

<file path=xl/sharedStrings.xml><?xml version="1.0" encoding="utf-8"?>
<sst xmlns="http://schemas.openxmlformats.org/spreadsheetml/2006/main" count="2078" uniqueCount="150">
  <si>
    <t>Освіта</t>
  </si>
  <si>
    <t>Охорона здоров'я</t>
  </si>
  <si>
    <t>Культура</t>
  </si>
  <si>
    <t>%</t>
  </si>
  <si>
    <t>Держуправління</t>
  </si>
  <si>
    <t>РАЗОМ ПО РАДАХ</t>
  </si>
  <si>
    <t>ВСЬОГО</t>
  </si>
  <si>
    <t>Ради</t>
  </si>
  <si>
    <t xml:space="preserve"> </t>
  </si>
  <si>
    <t xml:space="preserve">  в тому числі:</t>
  </si>
  <si>
    <t>Зведений бюджет Дергачівського р-ну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</si>
  <si>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</si>
  <si>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</si>
  <si>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</si>
  <si>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</si>
  <si>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</si>
  <si>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</si>
  <si>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</si>
  <si>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Зареєстровані фінансові зобов'язання</t>
  </si>
  <si>
    <t>Залишки асигнувань на вказаний період</t>
  </si>
  <si>
    <t>% виконання на вказаний період</t>
  </si>
  <si>
    <t>20310200000</t>
  </si>
  <si>
    <t>Дергачівський р-н</t>
  </si>
  <si>
    <t>20310301000</t>
  </si>
  <si>
    <t>місто Дергачі</t>
  </si>
  <si>
    <t>20310401000</t>
  </si>
  <si>
    <t>селище Вільшани</t>
  </si>
  <si>
    <t>20310402000</t>
  </si>
  <si>
    <t>селище Козача Лопань</t>
  </si>
  <si>
    <t>20310403000</t>
  </si>
  <si>
    <t>селище Мала Данилівка</t>
  </si>
  <si>
    <t>20310404000</t>
  </si>
  <si>
    <t>селище Пересічне</t>
  </si>
  <si>
    <t>20310405000</t>
  </si>
  <si>
    <t>селище Прудянка</t>
  </si>
  <si>
    <t>20310406000</t>
  </si>
  <si>
    <t>селище Слатине</t>
  </si>
  <si>
    <t>20310407000</t>
  </si>
  <si>
    <t>селище Солоницівка</t>
  </si>
  <si>
    <t>20310501000</t>
  </si>
  <si>
    <t>с.Безруки</t>
  </si>
  <si>
    <t>20310502000</t>
  </si>
  <si>
    <t>с.Польова</t>
  </si>
  <si>
    <t>20310503000</t>
  </si>
  <si>
    <t>с.Протопопівка</t>
  </si>
  <si>
    <t>20310504000</t>
  </si>
  <si>
    <t>с.Проходи</t>
  </si>
  <si>
    <t>20310505000</t>
  </si>
  <si>
    <t>с.Руська Лозова</t>
  </si>
  <si>
    <t>20310506000</t>
  </si>
  <si>
    <t>с.Токарівка</t>
  </si>
  <si>
    <t>20310507000</t>
  </si>
  <si>
    <t>с.Черкаська Лозова</t>
  </si>
  <si>
    <t xml:space="preserve">Усього </t>
  </si>
  <si>
    <t>100000</t>
  </si>
  <si>
    <t>110000</t>
  </si>
  <si>
    <t>120000</t>
  </si>
  <si>
    <t>130000</t>
  </si>
  <si>
    <t>170000</t>
  </si>
  <si>
    <t>250000</t>
  </si>
  <si>
    <t>Залишки асигнувань до кінця року</t>
  </si>
  <si>
    <t>Загальний фонд</t>
  </si>
  <si>
    <t>010000</t>
  </si>
  <si>
    <t>Державне управління</t>
  </si>
  <si>
    <t>060000</t>
  </si>
  <si>
    <t>Правоохоронна діяльність та забезпечення безпеки держави</t>
  </si>
  <si>
    <t>070000</t>
  </si>
  <si>
    <t>080000</t>
  </si>
  <si>
    <t>Охорона здоров`я</t>
  </si>
  <si>
    <t>090000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</si>
  <si>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</si>
  <si>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</si>
  <si>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</si>
  <si>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</si>
  <si>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</si>
  <si>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Транспорт, дорожнє господарство, зв`язок, телекомунікації та інформатика</t>
  </si>
  <si>
    <t>Видатки, не віднесені до основних груп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</si>
  <si>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</si>
  <si>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</si>
  <si>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</si>
  <si>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180000</t>
  </si>
  <si>
    <t>Інші послуги, пов`язані з економічною діяльністю</t>
  </si>
  <si>
    <t>210000</t>
  </si>
  <si>
    <t>Запобігання та ліквідація надзвичайних ситуацій та наслідків стихійного лиха</t>
  </si>
  <si>
    <t>ДОХОДИ</t>
  </si>
  <si>
    <t>ДЕРГАЧІВСЬКА
 МІСЬКА РАДА</t>
  </si>
  <si>
    <t>ВІЛЬШАНСЬКА 
СЕЛИЩНА РАДА</t>
  </si>
  <si>
    <t>ПЕРЕСІЧАНСЬКА СЕЛИЩНА РАДА</t>
  </si>
  <si>
    <t>СОЛОНИЦІВСЬКА СЕЛИЩНА РАДА</t>
  </si>
  <si>
    <t>КОЗАЧОЛОПАНСЬКА СЕЛИЩНА РАДА</t>
  </si>
  <si>
    <t>МАЛОДАНИЛІВСЬКА СЕЛИЩНА РАДА</t>
  </si>
  <si>
    <t>БЕЗРУКІВСЬКА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</si>
  <si>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</si>
  <si>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</si>
  <si>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</si>
  <si>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ЧЕРКАСЬКОЛОЗІВСЬКА СІЛЬСЬКА РАДА</t>
  </si>
  <si>
    <t>РАЙОННИЙ БЮДЖЕТ</t>
  </si>
  <si>
    <t>РАЗОМ 
по СЕЛИЩНИХ РАДАХ</t>
  </si>
  <si>
    <t>РАЗОМ 
по СІЛЬСЬКИХ РАДАХ</t>
  </si>
  <si>
    <t>ТОКАРІВСЬКА                СІЛЬСЬКА РАДА</t>
  </si>
  <si>
    <t>ПОЛІВСЬКА                      СІЛЬСЬКА РАДА</t>
  </si>
  <si>
    <t>ПРУДЯНСЬКА              СЕЛИЩНА РАДА</t>
  </si>
  <si>
    <t>СЛАТИНСЬКА                 СЕЛИЩНА РАДА</t>
  </si>
  <si>
    <t>ВИДАТКИ</t>
  </si>
  <si>
    <t>Місцеві пожежні частини</t>
  </si>
  <si>
    <t>Житлово-комунальне госоподарство 
 (в т.ч. благоустрій)</t>
  </si>
  <si>
    <t>Станом на 12.05.2015</t>
  </si>
  <si>
    <t>Аналіз виконання плану по доходах</t>
  </si>
  <si>
    <t>На 08.05.2015</t>
  </si>
  <si>
    <t>Назва бюджету</t>
  </si>
  <si>
    <t>Всього (без урах. трансф.)</t>
  </si>
  <si>
    <t>Всього</t>
  </si>
  <si>
    <t xml:space="preserve"> Уточ.пл.</t>
  </si>
  <si>
    <t>Факт</t>
  </si>
  <si>
    <t>Бюджет Дергачівського р-ну</t>
  </si>
  <si>
    <t>Бюджет  міста Дергачі</t>
  </si>
  <si>
    <t>Бюджет  селища Вільшани</t>
  </si>
  <si>
    <t>Бюджет  селища Козача Лопань</t>
  </si>
  <si>
    <t>Бюджет  селища Мала Данилівка</t>
  </si>
  <si>
    <t>Бюджет  селища Пересічне</t>
  </si>
  <si>
    <t>Бюджет  селища Прудянка</t>
  </si>
  <si>
    <t>Бюджет  селища Слатине</t>
  </si>
  <si>
    <t>Бюджет  селища Солоницівка</t>
  </si>
  <si>
    <t>Бюджет  с.Безруки</t>
  </si>
  <si>
    <t>Бюджет  с.Польова</t>
  </si>
  <si>
    <t>Бюджет  с.Протопопівка</t>
  </si>
  <si>
    <t>Бюджет  с.Проходи</t>
  </si>
  <si>
    <t>Бюджет  с.Руська Лозова</t>
  </si>
  <si>
    <t>Бюджет  с.Токарівка</t>
  </si>
  <si>
    <t>Бюджет  с.Черкаська Лозова</t>
  </si>
  <si>
    <t>Всього:</t>
  </si>
  <si>
    <t>Станом на 18.05.2015</t>
  </si>
  <si>
    <t>Залишки коштів на реєстраційних рахунках</t>
  </si>
  <si>
    <t>На 15.05.2015</t>
  </si>
  <si>
    <t>Станом на 25.05.2015</t>
  </si>
  <si>
    <t>Аналіз фінансування установ на 22.05.2015</t>
  </si>
  <si>
    <t>Станом на 10.06.2015</t>
  </si>
  <si>
    <t>Аналіз фінансування установ на 08.06.2015</t>
  </si>
  <si>
    <t>Всього профінансовано за вказаний період</t>
  </si>
  <si>
    <t>Залишки на особових рахунках які ще не розподілені</t>
  </si>
  <si>
    <t>На 08.06.2015</t>
  </si>
  <si>
    <t>затерджено з урахуванням змін
січень-червень</t>
  </si>
  <si>
    <t>виконання по доходах за січень-червень</t>
  </si>
  <si>
    <t>Станом на 15.06.2015</t>
  </si>
  <si>
    <t>На 12.06.2015</t>
  </si>
  <si>
    <t>Аналіз фінансування установ на 12.06.2015</t>
  </si>
  <si>
    <t>Інформація про надходження та використання коштів місцевих бюджетів Дергачівського району (станом на 22.06.2015 р.)</t>
  </si>
  <si>
    <t>Станом на 22.06.2015</t>
  </si>
  <si>
    <t>На 19.06.2015</t>
  </si>
  <si>
    <t>Аналіз фінансування установ на 19.06.2015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</si>
</sst>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"/>
      <color indexed="56"/>
      <name val="Calibri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"/>
      <family val="0"/>
    </font>
    <font>
      <sz val="8"/>
      <name val="Arial Cyr"/>
      <family val="0"/>
    </font>
    <font>
      <b/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5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1" applyNumberFormat="0" applyAlignment="0" applyProtection="0"/>
    <xf numFmtId="0" fontId="4" fillId="20" borderId="2" applyNumberFormat="0" applyAlignment="0" applyProtection="0"/>
    <xf numFmtId="0" fontId="4" fillId="20" borderId="1" applyNumberFormat="0" applyAlignment="0" applyProtection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21" borderId="7" applyNumberFormat="0" applyAlignment="0" applyProtection="0"/>
    <xf numFmtId="0" fontId="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4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vertical="center" wrapText="1"/>
    </xf>
    <xf numFmtId="1" fontId="8" fillId="0" borderId="10" xfId="338" applyNumberFormat="1" applyFont="1" applyFill="1" applyBorder="1" applyAlignment="1">
      <alignment vertical="center" wrapText="1"/>
      <protection/>
    </xf>
    <xf numFmtId="174" fontId="8" fillId="0" borderId="10" xfId="339" applyNumberFormat="1" applyFont="1" applyBorder="1" applyAlignment="1">
      <alignment vertical="center" wrapText="1"/>
      <protection/>
    </xf>
    <xf numFmtId="174" fontId="5" fillId="0" borderId="0" xfId="342" applyNumberFormat="1" applyFont="1" applyFill="1" applyBorder="1" applyAlignment="1">
      <alignment vertical="center" wrapText="1"/>
      <protection/>
    </xf>
    <xf numFmtId="174" fontId="0" fillId="0" borderId="0" xfId="0" applyNumberFormat="1" applyFont="1" applyFill="1" applyBorder="1" applyAlignment="1">
      <alignment vertical="center" wrapText="1"/>
    </xf>
    <xf numFmtId="1" fontId="5" fillId="0" borderId="11" xfId="338" applyNumberFormat="1" applyFont="1" applyFill="1" applyBorder="1" applyAlignment="1">
      <alignment vertical="center" wrapText="1"/>
      <protection/>
    </xf>
    <xf numFmtId="1" fontId="0" fillId="0" borderId="11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vertical="center" wrapText="1"/>
    </xf>
    <xf numFmtId="1" fontId="5" fillId="0" borderId="11" xfId="341" applyNumberFormat="1" applyFont="1" applyFill="1" applyBorder="1" applyAlignment="1">
      <alignment vertical="center" wrapText="1"/>
      <protection/>
    </xf>
    <xf numFmtId="174" fontId="0" fillId="0" borderId="11" xfId="0" applyNumberFormat="1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0" fillId="0" borderId="12" xfId="0" applyNumberFormat="1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1" fontId="5" fillId="0" borderId="16" xfId="338" applyNumberFormat="1" applyFont="1" applyFill="1" applyBorder="1" applyAlignment="1">
      <alignment vertical="center" wrapText="1"/>
      <protection/>
    </xf>
    <xf numFmtId="174" fontId="0" fillId="0" borderId="16" xfId="0" applyNumberFormat="1" applyFont="1" applyFill="1" applyBorder="1" applyAlignment="1">
      <alignment vertical="center" wrapText="1"/>
    </xf>
    <xf numFmtId="1" fontId="5" fillId="0" borderId="12" xfId="338" applyNumberFormat="1" applyFont="1" applyFill="1" applyBorder="1" applyAlignment="1">
      <alignment vertical="center" wrapText="1"/>
      <protection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2" fontId="2" fillId="0" borderId="20" xfId="0" applyNumberFormat="1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172" fontId="2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14" fontId="2" fillId="0" borderId="0" xfId="0" applyNumberFormat="1" applyFont="1" applyFill="1" applyAlignment="1">
      <alignment vertical="center"/>
    </xf>
    <xf numFmtId="0" fontId="0" fillId="4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172" fontId="2" fillId="0" borderId="2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172" fontId="2" fillId="0" borderId="12" xfId="0" applyNumberFormat="1" applyFont="1" applyFill="1" applyBorder="1" applyAlignment="1">
      <alignment vertical="center"/>
    </xf>
    <xf numFmtId="174" fontId="0" fillId="0" borderId="12" xfId="0" applyNumberFormat="1" applyFont="1" applyFill="1" applyBorder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 wrapText="1"/>
    </xf>
    <xf numFmtId="172" fontId="2" fillId="0" borderId="30" xfId="0" applyNumberFormat="1" applyFont="1" applyFill="1" applyBorder="1" applyAlignment="1">
      <alignment vertical="center"/>
    </xf>
    <xf numFmtId="172" fontId="2" fillId="0" borderId="11" xfId="0" applyNumberFormat="1" applyFont="1" applyFill="1" applyBorder="1" applyAlignment="1">
      <alignment vertical="center"/>
    </xf>
    <xf numFmtId="172" fontId="2" fillId="0" borderId="31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172" fontId="2" fillId="0" borderId="16" xfId="0" applyNumberFormat="1" applyFont="1" applyFill="1" applyBorder="1" applyAlignment="1">
      <alignment vertical="center"/>
    </xf>
    <xf numFmtId="1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1" fontId="2" fillId="0" borderId="3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1" fontId="2" fillId="0" borderId="3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14" fontId="0" fillId="0" borderId="11" xfId="0" applyNumberFormat="1" applyFont="1" applyFill="1" applyBorder="1" applyAlignment="1">
      <alignment vertical="center"/>
    </xf>
    <xf numFmtId="14" fontId="0" fillId="0" borderId="16" xfId="0" applyNumberFormat="1" applyFont="1" applyFill="1" applyBorder="1" applyAlignment="1">
      <alignment vertical="center"/>
    </xf>
    <xf numFmtId="172" fontId="2" fillId="0" borderId="18" xfId="0" applyNumberFormat="1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right" vertical="center"/>
    </xf>
    <xf numFmtId="1" fontId="2" fillId="0" borderId="13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72" fontId="2" fillId="0" borderId="35" xfId="0" applyNumberFormat="1" applyFont="1" applyFill="1" applyBorder="1" applyAlignment="1">
      <alignment vertical="center"/>
    </xf>
    <xf numFmtId="172" fontId="2" fillId="0" borderId="36" xfId="0" applyNumberFormat="1" applyFont="1" applyFill="1" applyBorder="1" applyAlignment="1">
      <alignment vertical="center"/>
    </xf>
    <xf numFmtId="172" fontId="2" fillId="0" borderId="37" xfId="0" applyNumberFormat="1" applyFont="1" applyFill="1" applyBorder="1" applyAlignment="1">
      <alignment vertical="center"/>
    </xf>
    <xf numFmtId="172" fontId="2" fillId="0" borderId="38" xfId="0" applyNumberFormat="1" applyFont="1" applyFill="1" applyBorder="1" applyAlignment="1">
      <alignment vertical="center"/>
    </xf>
    <xf numFmtId="172" fontId="2" fillId="0" borderId="39" xfId="0" applyNumberFormat="1" applyFont="1" applyFill="1" applyBorder="1" applyAlignment="1">
      <alignment vertical="center"/>
    </xf>
    <xf numFmtId="172" fontId="2" fillId="0" borderId="40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" fontId="2" fillId="0" borderId="41" xfId="0" applyNumberFormat="1" applyFont="1" applyFill="1" applyBorder="1" applyAlignment="1">
      <alignment horizontal="right" vertical="center"/>
    </xf>
    <xf numFmtId="172" fontId="2" fillId="0" borderId="13" xfId="0" applyNumberFormat="1" applyFont="1" applyFill="1" applyBorder="1" applyAlignment="1">
      <alignment vertical="center"/>
    </xf>
    <xf numFmtId="172" fontId="2" fillId="0" borderId="13" xfId="0" applyNumberFormat="1" applyFont="1" applyFill="1" applyBorder="1" applyAlignment="1">
      <alignment horizontal="center" vertical="center"/>
    </xf>
    <xf numFmtId="0" fontId="8" fillId="0" borderId="11" xfId="336" applyFont="1" applyBorder="1" applyAlignment="1" quotePrefix="1">
      <alignment vertical="center" wrapText="1"/>
      <protection/>
    </xf>
    <xf numFmtId="0" fontId="8" fillId="0" borderId="11" xfId="336" applyFont="1" applyBorder="1" applyAlignment="1">
      <alignment vertical="center" wrapText="1"/>
      <protection/>
    </xf>
    <xf numFmtId="173" fontId="8" fillId="0" borderId="11" xfId="336" applyNumberFormat="1" applyFont="1" applyBorder="1" applyAlignment="1">
      <alignment vertical="center" wrapText="1"/>
      <protection/>
    </xf>
    <xf numFmtId="0" fontId="5" fillId="0" borderId="11" xfId="336" applyBorder="1" applyAlignment="1" quotePrefix="1">
      <alignment vertical="center" wrapText="1"/>
      <protection/>
    </xf>
    <xf numFmtId="0" fontId="5" fillId="0" borderId="11" xfId="336" applyBorder="1" applyAlignment="1">
      <alignment vertical="center" wrapText="1"/>
      <protection/>
    </xf>
    <xf numFmtId="173" fontId="5" fillId="0" borderId="11" xfId="336" applyNumberFormat="1" applyBorder="1" applyAlignment="1">
      <alignment vertical="center" wrapText="1"/>
      <protection/>
    </xf>
    <xf numFmtId="0" fontId="5" fillId="0" borderId="0" xfId="336" applyAlignment="1">
      <alignment vertical="center"/>
      <protection/>
    </xf>
    <xf numFmtId="0" fontId="5" fillId="0" borderId="0" xfId="336" applyAlignment="1">
      <alignment/>
      <protection/>
    </xf>
    <xf numFmtId="175" fontId="8" fillId="0" borderId="11" xfId="336" applyNumberFormat="1" applyFont="1" applyBorder="1" applyAlignment="1">
      <alignment vertical="center" wrapText="1"/>
      <protection/>
    </xf>
    <xf numFmtId="0" fontId="0" fillId="0" borderId="23" xfId="0" applyFont="1" applyFill="1" applyBorder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24" borderId="11" xfId="0" applyFont="1" applyFill="1" applyBorder="1" applyAlignment="1">
      <alignment/>
    </xf>
    <xf numFmtId="2" fontId="0" fillId="0" borderId="0" xfId="0" applyNumberFormat="1" applyAlignment="1">
      <alignment/>
    </xf>
    <xf numFmtId="0" fontId="5" fillId="0" borderId="0" xfId="339">
      <alignment/>
      <protection/>
    </xf>
    <xf numFmtId="0" fontId="8" fillId="0" borderId="0" xfId="339" applyFont="1" applyAlignment="1">
      <alignment horizontal="center"/>
      <protection/>
    </xf>
    <xf numFmtId="0" fontId="8" fillId="0" borderId="11" xfId="339" applyFont="1" applyBorder="1" applyAlignment="1">
      <alignment horizontal="center" vertical="center" wrapText="1"/>
      <protection/>
    </xf>
    <xf numFmtId="173" fontId="8" fillId="0" borderId="11" xfId="339" applyNumberFormat="1" applyFont="1" applyBorder="1" applyAlignment="1">
      <alignment vertical="center" wrapText="1"/>
      <protection/>
    </xf>
    <xf numFmtId="173" fontId="5" fillId="0" borderId="11" xfId="339" applyNumberFormat="1" applyBorder="1" applyAlignment="1">
      <alignment vertical="center" wrapText="1"/>
      <protection/>
    </xf>
    <xf numFmtId="0" fontId="5" fillId="0" borderId="0" xfId="339" applyAlignment="1">
      <alignment vertical="center"/>
      <protection/>
    </xf>
    <xf numFmtId="0" fontId="5" fillId="0" borderId="0" xfId="340">
      <alignment/>
      <protection/>
    </xf>
    <xf numFmtId="0" fontId="8" fillId="0" borderId="0" xfId="340" applyFont="1" applyAlignment="1">
      <alignment horizontal="center"/>
      <protection/>
    </xf>
    <xf numFmtId="0" fontId="5" fillId="0" borderId="11" xfId="340" applyBorder="1">
      <alignment/>
      <protection/>
    </xf>
    <xf numFmtId="0" fontId="8" fillId="0" borderId="11" xfId="340" applyFont="1" applyBorder="1" applyAlignment="1">
      <alignment horizontal="center"/>
      <protection/>
    </xf>
    <xf numFmtId="0" fontId="8" fillId="24" borderId="11" xfId="340" applyFont="1" applyFill="1" applyBorder="1">
      <alignment/>
      <protection/>
    </xf>
    <xf numFmtId="173" fontId="5" fillId="0" borderId="11" xfId="333" applyNumberFormat="1" applyBorder="1" applyAlignment="1">
      <alignment vertical="center" wrapText="1"/>
      <protection/>
    </xf>
    <xf numFmtId="173" fontId="8" fillId="0" borderId="11" xfId="333" applyNumberFormat="1" applyFont="1" applyBorder="1" applyAlignment="1">
      <alignment vertical="center" wrapText="1"/>
      <protection/>
    </xf>
    <xf numFmtId="0" fontId="5" fillId="0" borderId="0" xfId="333">
      <alignment/>
      <protection/>
    </xf>
    <xf numFmtId="0" fontId="5" fillId="0" borderId="0" xfId="333" applyAlignment="1">
      <alignment horizontal="right"/>
      <protection/>
    </xf>
    <xf numFmtId="0" fontId="8" fillId="0" borderId="11" xfId="333" applyFont="1" applyBorder="1" applyAlignment="1">
      <alignment horizontal="center" vertical="center" wrapText="1"/>
      <protection/>
    </xf>
    <xf numFmtId="0" fontId="8" fillId="0" borderId="11" xfId="333" applyFont="1" applyBorder="1" applyAlignment="1" quotePrefix="1">
      <alignment vertical="center" wrapText="1"/>
      <protection/>
    </xf>
    <xf numFmtId="0" fontId="8" fillId="0" borderId="11" xfId="333" applyFont="1" applyBorder="1" applyAlignment="1">
      <alignment vertical="center" wrapText="1"/>
      <protection/>
    </xf>
    <xf numFmtId="0" fontId="5" fillId="0" borderId="11" xfId="333" applyBorder="1" applyAlignment="1" quotePrefix="1">
      <alignment vertical="center" wrapText="1"/>
      <protection/>
    </xf>
    <xf numFmtId="0" fontId="5" fillId="0" borderId="11" xfId="333" applyBorder="1" applyAlignment="1">
      <alignment vertical="center" wrapText="1"/>
      <protection/>
    </xf>
    <xf numFmtId="0" fontId="5" fillId="0" borderId="0" xfId="333" applyAlignment="1">
      <alignment vertical="center"/>
      <protection/>
    </xf>
    <xf numFmtId="174" fontId="5" fillId="0" borderId="11" xfId="343" applyNumberFormat="1" applyBorder="1" applyAlignment="1">
      <alignment vertical="center" wrapText="1"/>
      <protection/>
    </xf>
    <xf numFmtId="174" fontId="5" fillId="0" borderId="11" xfId="339" applyNumberFormat="1" applyBorder="1" applyAlignment="1">
      <alignment vertical="center" wrapText="1"/>
      <protection/>
    </xf>
    <xf numFmtId="0" fontId="5" fillId="0" borderId="10" xfId="340" applyBorder="1">
      <alignment/>
      <protection/>
    </xf>
    <xf numFmtId="174" fontId="5" fillId="0" borderId="10" xfId="339" applyNumberFormat="1" applyBorder="1" applyAlignment="1">
      <alignment vertical="center" wrapText="1"/>
      <protection/>
    </xf>
    <xf numFmtId="174" fontId="5" fillId="0" borderId="12" xfId="339" applyNumberFormat="1" applyBorder="1" applyAlignment="1">
      <alignment vertical="center" wrapText="1"/>
      <protection/>
    </xf>
    <xf numFmtId="174" fontId="5" fillId="0" borderId="12" xfId="338" applyNumberFormat="1" applyFont="1" applyFill="1" applyBorder="1" applyAlignment="1">
      <alignment vertical="center" wrapText="1"/>
      <protection/>
    </xf>
    <xf numFmtId="174" fontId="5" fillId="0" borderId="11" xfId="338" applyNumberFormat="1" applyFont="1" applyFill="1" applyBorder="1" applyAlignment="1">
      <alignment vertical="center" wrapText="1"/>
      <protection/>
    </xf>
    <xf numFmtId="174" fontId="5" fillId="0" borderId="16" xfId="338" applyNumberFormat="1" applyFont="1" applyFill="1" applyBorder="1" applyAlignment="1">
      <alignment vertical="center" wrapText="1"/>
      <protection/>
    </xf>
    <xf numFmtId="172" fontId="2" fillId="0" borderId="10" xfId="0" applyNumberFormat="1" applyFont="1" applyFill="1" applyBorder="1" applyAlignment="1">
      <alignment horizontal="right" vertical="center"/>
    </xf>
    <xf numFmtId="1" fontId="5" fillId="0" borderId="0" xfId="333" applyNumberFormat="1">
      <alignment/>
      <protection/>
    </xf>
    <xf numFmtId="0" fontId="5" fillId="24" borderId="0" xfId="333" applyFill="1">
      <alignment/>
      <protection/>
    </xf>
    <xf numFmtId="0" fontId="8" fillId="24" borderId="11" xfId="333" applyFont="1" applyFill="1" applyBorder="1" applyAlignment="1">
      <alignment horizontal="center" vertical="center" wrapText="1"/>
      <protection/>
    </xf>
    <xf numFmtId="173" fontId="8" fillId="24" borderId="11" xfId="333" applyNumberFormat="1" applyFont="1" applyFill="1" applyBorder="1" applyAlignment="1">
      <alignment vertical="center" wrapText="1"/>
      <protection/>
    </xf>
    <xf numFmtId="173" fontId="5" fillId="24" borderId="11" xfId="333" applyNumberFormat="1" applyFill="1" applyBorder="1" applyAlignment="1">
      <alignment vertical="center" wrapText="1"/>
      <protection/>
    </xf>
    <xf numFmtId="0" fontId="5" fillId="24" borderId="0" xfId="333" applyFill="1" applyAlignment="1">
      <alignment vertical="center"/>
      <protection/>
    </xf>
    <xf numFmtId="173" fontId="5" fillId="24" borderId="11" xfId="336" applyNumberFormat="1" applyFill="1" applyBorder="1" applyAlignment="1">
      <alignment vertical="center" wrapText="1"/>
      <protection/>
    </xf>
    <xf numFmtId="173" fontId="8" fillId="24" borderId="11" xfId="336" applyNumberFormat="1" applyFont="1" applyFill="1" applyBorder="1" applyAlignment="1">
      <alignment vertical="center" wrapText="1"/>
      <protection/>
    </xf>
    <xf numFmtId="0" fontId="5" fillId="24" borderId="0" xfId="339" applyFill="1">
      <alignment/>
      <protection/>
    </xf>
    <xf numFmtId="174" fontId="5" fillId="0" borderId="12" xfId="343" applyNumberFormat="1" applyBorder="1" applyAlignment="1">
      <alignment vertical="center" wrapText="1"/>
      <protection/>
    </xf>
    <xf numFmtId="174" fontId="5" fillId="0" borderId="10" xfId="343" applyNumberFormat="1" applyBorder="1" applyAlignment="1">
      <alignment vertical="center" wrapText="1"/>
      <protection/>
    </xf>
    <xf numFmtId="0" fontId="0" fillId="0" borderId="11" xfId="0" applyBorder="1" applyAlignment="1">
      <alignment horizontal="center"/>
    </xf>
    <xf numFmtId="0" fontId="5" fillId="0" borderId="0" xfId="335">
      <alignment/>
      <protection/>
    </xf>
    <xf numFmtId="0" fontId="5" fillId="0" borderId="0" xfId="335" applyAlignment="1">
      <alignment horizontal="right"/>
      <protection/>
    </xf>
    <xf numFmtId="0" fontId="8" fillId="0" borderId="11" xfId="335" applyFont="1" applyBorder="1" applyAlignment="1">
      <alignment horizontal="center" vertical="center" wrapText="1"/>
      <protection/>
    </xf>
    <xf numFmtId="0" fontId="8" fillId="0" borderId="11" xfId="335" applyFont="1" applyBorder="1" applyAlignment="1" quotePrefix="1">
      <alignment vertical="center" wrapText="1"/>
      <protection/>
    </xf>
    <xf numFmtId="0" fontId="8" fillId="0" borderId="11" xfId="335" applyFont="1" applyBorder="1" applyAlignment="1">
      <alignment vertical="center" wrapText="1"/>
      <protection/>
    </xf>
    <xf numFmtId="173" fontId="8" fillId="0" borderId="11" xfId="335" applyNumberFormat="1" applyFont="1" applyBorder="1" applyAlignment="1">
      <alignment vertical="center" wrapText="1"/>
      <protection/>
    </xf>
    <xf numFmtId="0" fontId="5" fillId="0" borderId="11" xfId="335" applyBorder="1" applyAlignment="1" quotePrefix="1">
      <alignment vertical="center" wrapText="1"/>
      <protection/>
    </xf>
    <xf numFmtId="0" fontId="5" fillId="0" borderId="11" xfId="335" applyBorder="1" applyAlignment="1">
      <alignment vertical="center" wrapText="1"/>
      <protection/>
    </xf>
    <xf numFmtId="173" fontId="5" fillId="0" borderId="11" xfId="335" applyNumberFormat="1" applyBorder="1" applyAlignment="1">
      <alignment vertical="center" wrapText="1"/>
      <protection/>
    </xf>
    <xf numFmtId="0" fontId="5" fillId="0" borderId="0" xfId="335" applyAlignment="1">
      <alignment vertical="center"/>
      <protection/>
    </xf>
    <xf numFmtId="0" fontId="5" fillId="24" borderId="0" xfId="335" applyFill="1">
      <alignment/>
      <protection/>
    </xf>
    <xf numFmtId="0" fontId="8" fillId="24" borderId="11" xfId="335" applyFont="1" applyFill="1" applyBorder="1" applyAlignment="1">
      <alignment horizontal="center" vertical="center" wrapText="1"/>
      <protection/>
    </xf>
    <xf numFmtId="173" fontId="8" fillId="24" borderId="11" xfId="335" applyNumberFormat="1" applyFont="1" applyFill="1" applyBorder="1" applyAlignment="1">
      <alignment vertical="center" wrapText="1"/>
      <protection/>
    </xf>
    <xf numFmtId="173" fontId="5" fillId="24" borderId="11" xfId="335" applyNumberFormat="1" applyFill="1" applyBorder="1" applyAlignment="1">
      <alignment vertical="center" wrapText="1"/>
      <protection/>
    </xf>
    <xf numFmtId="0" fontId="5" fillId="24" borderId="0" xfId="335" applyFill="1" applyAlignment="1">
      <alignment vertical="center"/>
      <protection/>
    </xf>
    <xf numFmtId="0" fontId="5" fillId="24" borderId="0" xfId="336" applyFill="1" applyAlignment="1">
      <alignment vertical="center"/>
      <protection/>
    </xf>
    <xf numFmtId="0" fontId="5" fillId="24" borderId="0" xfId="336" applyFill="1" applyAlignment="1">
      <alignment/>
      <protection/>
    </xf>
    <xf numFmtId="0" fontId="5" fillId="0" borderId="0" xfId="342">
      <alignment/>
      <protection/>
    </xf>
    <xf numFmtId="0" fontId="8" fillId="0" borderId="0" xfId="342" applyFont="1" applyAlignment="1">
      <alignment horizontal="center"/>
      <protection/>
    </xf>
    <xf numFmtId="0" fontId="5" fillId="0" borderId="11" xfId="342" applyBorder="1">
      <alignment/>
      <protection/>
    </xf>
    <xf numFmtId="0" fontId="8" fillId="0" borderId="11" xfId="342" applyFont="1" applyBorder="1" applyAlignment="1">
      <alignment horizontal="center"/>
      <protection/>
    </xf>
    <xf numFmtId="0" fontId="5" fillId="0" borderId="11" xfId="342" applyBorder="1" applyAlignment="1">
      <alignment horizontal="center"/>
      <protection/>
    </xf>
    <xf numFmtId="0" fontId="8" fillId="24" borderId="11" xfId="342" applyFont="1" applyFill="1" applyBorder="1">
      <alignment/>
      <protection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 quotePrefix="1">
      <alignment vertical="center" wrapText="1"/>
    </xf>
    <xf numFmtId="0" fontId="8" fillId="0" borderId="11" xfId="0" applyFont="1" applyBorder="1" applyAlignment="1">
      <alignment vertical="center" wrapText="1"/>
    </xf>
    <xf numFmtId="173" fontId="8" fillId="0" borderId="11" xfId="0" applyNumberFormat="1" applyFont="1" applyBorder="1" applyAlignment="1">
      <alignment vertical="center" wrapText="1"/>
    </xf>
    <xf numFmtId="0" fontId="0" fillId="0" borderId="11" xfId="0" applyBorder="1" applyAlignment="1" quotePrefix="1">
      <alignment vertical="center" wrapText="1"/>
    </xf>
    <xf numFmtId="0" fontId="0" fillId="0" borderId="11" xfId="0" applyBorder="1" applyAlignment="1">
      <alignment vertical="center" wrapText="1"/>
    </xf>
    <xf numFmtId="173" fontId="0" fillId="0" borderId="1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0" xfId="0" applyFill="1" applyAlignment="1">
      <alignment/>
    </xf>
    <xf numFmtId="0" fontId="8" fillId="4" borderId="11" xfId="0" applyFont="1" applyFill="1" applyBorder="1" applyAlignment="1">
      <alignment horizontal="center" vertical="center" wrapText="1"/>
    </xf>
    <xf numFmtId="173" fontId="8" fillId="4" borderId="11" xfId="0" applyNumberFormat="1" applyFont="1" applyFill="1" applyBorder="1" applyAlignment="1">
      <alignment vertical="center" wrapText="1"/>
    </xf>
    <xf numFmtId="173" fontId="0" fillId="4" borderId="11" xfId="0" applyNumberForma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11" xfId="342" applyFont="1" applyBorder="1" applyAlignment="1">
      <alignment horizontal="center"/>
      <protection/>
    </xf>
    <xf numFmtId="0" fontId="5" fillId="0" borderId="11" xfId="342" applyBorder="1" applyAlignment="1">
      <alignment horizontal="center"/>
      <protection/>
    </xf>
    <xf numFmtId="0" fontId="12" fillId="0" borderId="0" xfId="342" applyFont="1" applyAlignment="1">
      <alignment horizontal="center"/>
      <protection/>
    </xf>
    <xf numFmtId="0" fontId="8" fillId="0" borderId="0" xfId="342" applyFont="1" applyAlignment="1">
      <alignment horizontal="center"/>
      <protection/>
    </xf>
    <xf numFmtId="0" fontId="9" fillId="0" borderId="0" xfId="342" applyFont="1" applyAlignment="1">
      <alignment horizontal="center"/>
      <protection/>
    </xf>
    <xf numFmtId="0" fontId="9" fillId="0" borderId="0" xfId="335" applyFont="1" applyAlignment="1">
      <alignment horizontal="center"/>
      <protection/>
    </xf>
    <xf numFmtId="0" fontId="8" fillId="0" borderId="0" xfId="335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0" xfId="333" applyFont="1" applyAlignment="1">
      <alignment horizontal="center"/>
      <protection/>
    </xf>
    <xf numFmtId="0" fontId="8" fillId="0" borderId="0" xfId="333" applyFont="1" applyAlignment="1">
      <alignment horizontal="center"/>
      <protection/>
    </xf>
    <xf numFmtId="0" fontId="8" fillId="0" borderId="11" xfId="340" applyFont="1" applyBorder="1" applyAlignment="1">
      <alignment horizontal="center"/>
      <protection/>
    </xf>
    <xf numFmtId="0" fontId="5" fillId="0" borderId="11" xfId="340" applyBorder="1" applyAlignment="1">
      <alignment horizontal="center"/>
      <protection/>
    </xf>
    <xf numFmtId="0" fontId="12" fillId="0" borderId="0" xfId="340" applyFont="1" applyAlignment="1">
      <alignment horizontal="center"/>
      <protection/>
    </xf>
    <xf numFmtId="0" fontId="8" fillId="0" borderId="0" xfId="340" applyFont="1" applyAlignment="1">
      <alignment horizontal="center"/>
      <protection/>
    </xf>
    <xf numFmtId="0" fontId="9" fillId="0" borderId="0" xfId="340" applyFont="1" applyAlignment="1">
      <alignment horizontal="center"/>
      <protection/>
    </xf>
    <xf numFmtId="0" fontId="5" fillId="0" borderId="0" xfId="342" applyBorder="1">
      <alignment/>
      <protection/>
    </xf>
    <xf numFmtId="0" fontId="0" fillId="0" borderId="0" xfId="0" applyFont="1" applyBorder="1" applyAlignment="1">
      <alignment/>
    </xf>
    <xf numFmtId="0" fontId="8" fillId="0" borderId="0" xfId="342" applyFont="1" applyBorder="1" applyAlignment="1">
      <alignment horizontal="center"/>
      <protection/>
    </xf>
    <xf numFmtId="0" fontId="8" fillId="0" borderId="0" xfId="342" applyFont="1" applyBorder="1" applyAlignment="1">
      <alignment horizontal="center"/>
      <protection/>
    </xf>
    <xf numFmtId="0" fontId="5" fillId="0" borderId="0" xfId="342" applyBorder="1" applyAlignment="1">
      <alignment horizontal="center"/>
      <protection/>
    </xf>
    <xf numFmtId="0" fontId="8" fillId="24" borderId="0" xfId="342" applyFont="1" applyFill="1" applyBorder="1">
      <alignment/>
      <protection/>
    </xf>
    <xf numFmtId="0" fontId="5" fillId="0" borderId="0" xfId="337">
      <alignment/>
      <protection/>
    </xf>
    <xf numFmtId="0" fontId="8" fillId="0" borderId="0" xfId="337" applyFont="1" applyAlignment="1">
      <alignment horizontal="center"/>
      <protection/>
    </xf>
    <xf numFmtId="0" fontId="12" fillId="0" borderId="0" xfId="337" applyFont="1" applyAlignment="1">
      <alignment horizontal="center"/>
      <protection/>
    </xf>
    <xf numFmtId="0" fontId="8" fillId="0" borderId="0" xfId="337" applyFont="1" applyAlignment="1">
      <alignment horizontal="center"/>
      <protection/>
    </xf>
    <xf numFmtId="0" fontId="9" fillId="0" borderId="0" xfId="337" applyFont="1" applyAlignment="1">
      <alignment horizontal="center"/>
      <protection/>
    </xf>
    <xf numFmtId="0" fontId="5" fillId="0" borderId="11" xfId="337" applyBorder="1">
      <alignment/>
      <protection/>
    </xf>
    <xf numFmtId="0" fontId="8" fillId="0" borderId="11" xfId="337" applyFont="1" applyBorder="1" applyAlignment="1">
      <alignment horizontal="center"/>
      <protection/>
    </xf>
    <xf numFmtId="0" fontId="5" fillId="0" borderId="11" xfId="337" applyBorder="1" applyAlignment="1">
      <alignment horizontal="center"/>
      <protection/>
    </xf>
    <xf numFmtId="0" fontId="8" fillId="0" borderId="11" xfId="337" applyFont="1" applyBorder="1" applyAlignment="1">
      <alignment horizontal="center"/>
      <protection/>
    </xf>
    <xf numFmtId="0" fontId="8" fillId="24" borderId="11" xfId="337" applyFont="1" applyFill="1" applyBorder="1">
      <alignment/>
      <protection/>
    </xf>
    <xf numFmtId="0" fontId="5" fillId="0" borderId="11" xfId="337" applyBorder="1" applyAlignment="1">
      <alignment horizontal="center"/>
      <protection/>
    </xf>
    <xf numFmtId="0" fontId="5" fillId="0" borderId="0" xfId="334">
      <alignment/>
      <protection/>
    </xf>
    <xf numFmtId="0" fontId="9" fillId="0" borderId="0" xfId="334" applyFont="1" applyAlignment="1">
      <alignment horizontal="center"/>
      <protection/>
    </xf>
    <xf numFmtId="0" fontId="8" fillId="0" borderId="0" xfId="334" applyFont="1" applyAlignment="1">
      <alignment horizontal="center"/>
      <protection/>
    </xf>
    <xf numFmtId="0" fontId="5" fillId="0" borderId="0" xfId="334" applyAlignment="1">
      <alignment horizontal="right"/>
      <protection/>
    </xf>
    <xf numFmtId="0" fontId="8" fillId="0" borderId="11" xfId="334" applyFont="1" applyBorder="1" applyAlignment="1">
      <alignment horizontal="center" vertical="center" wrapText="1"/>
      <protection/>
    </xf>
    <xf numFmtId="0" fontId="8" fillId="0" borderId="11" xfId="334" applyFont="1" applyBorder="1" applyAlignment="1" quotePrefix="1">
      <alignment vertical="center" wrapText="1"/>
      <protection/>
    </xf>
    <xf numFmtId="0" fontId="8" fillId="0" borderId="11" xfId="334" applyFont="1" applyBorder="1" applyAlignment="1">
      <alignment vertical="center" wrapText="1"/>
      <protection/>
    </xf>
    <xf numFmtId="173" fontId="8" fillId="0" borderId="11" xfId="334" applyNumberFormat="1" applyFont="1" applyBorder="1" applyAlignment="1">
      <alignment vertical="center" wrapText="1"/>
      <protection/>
    </xf>
    <xf numFmtId="0" fontId="5" fillId="0" borderId="11" xfId="334" applyBorder="1" applyAlignment="1" quotePrefix="1">
      <alignment vertical="center" wrapText="1"/>
      <protection/>
    </xf>
    <xf numFmtId="0" fontId="5" fillId="0" borderId="11" xfId="334" applyBorder="1" applyAlignment="1">
      <alignment vertical="center" wrapText="1"/>
      <protection/>
    </xf>
    <xf numFmtId="173" fontId="5" fillId="0" borderId="11" xfId="334" applyNumberFormat="1" applyBorder="1" applyAlignment="1">
      <alignment vertical="center" wrapText="1"/>
      <protection/>
    </xf>
    <xf numFmtId="0" fontId="5" fillId="0" borderId="0" xfId="334" applyAlignment="1">
      <alignment vertical="center"/>
      <protection/>
    </xf>
    <xf numFmtId="0" fontId="5" fillId="4" borderId="0" xfId="334" applyFill="1">
      <alignment/>
      <protection/>
    </xf>
    <xf numFmtId="0" fontId="8" fillId="4" borderId="11" xfId="334" applyFont="1" applyFill="1" applyBorder="1" applyAlignment="1">
      <alignment horizontal="center" vertical="center" wrapText="1"/>
      <protection/>
    </xf>
    <xf numFmtId="173" fontId="8" fillId="4" borderId="11" xfId="334" applyNumberFormat="1" applyFont="1" applyFill="1" applyBorder="1" applyAlignment="1">
      <alignment vertical="center" wrapText="1"/>
      <protection/>
    </xf>
    <xf numFmtId="173" fontId="5" fillId="4" borderId="11" xfId="334" applyNumberFormat="1" applyFill="1" applyBorder="1" applyAlignment="1">
      <alignment vertical="center" wrapText="1"/>
      <protection/>
    </xf>
    <xf numFmtId="0" fontId="5" fillId="4" borderId="0" xfId="334" applyFill="1" applyAlignment="1">
      <alignment vertical="center"/>
      <protection/>
    </xf>
  </cellXfs>
  <cellStyles count="34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05" xfId="333"/>
    <cellStyle name="Обычный_Видатки 22 06" xfId="334"/>
    <cellStyle name="Обычный_Видатки 29 05" xfId="335"/>
    <cellStyle name="Обычный_Видатки КФКВ" xfId="336"/>
    <cellStyle name="Обычный_доходи 22 06" xfId="337"/>
    <cellStyle name="Обычный_жовтень касові" xfId="338"/>
    <cellStyle name="Обычный_Книга1" xfId="339"/>
    <cellStyle name="Обычный_Книга2" xfId="340"/>
    <cellStyle name="Обычный_КФК" xfId="341"/>
    <cellStyle name="Обычный_Лист1" xfId="342"/>
    <cellStyle name="Обычный_щопонеділка" xfId="343"/>
    <cellStyle name="Followed Hyperlink" xfId="344"/>
    <cellStyle name="Плохой" xfId="345"/>
    <cellStyle name="Пояснение" xfId="346"/>
    <cellStyle name="Примечание" xfId="347"/>
    <cellStyle name="Percent" xfId="348"/>
    <cellStyle name="Связанная ячейка" xfId="349"/>
    <cellStyle name="Текст предупреждения" xfId="350"/>
    <cellStyle name="Comma" xfId="351"/>
    <cellStyle name="Comma [0]" xfId="352"/>
    <cellStyle name="Хороший" xfId="3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25"/>
  <sheetViews>
    <sheetView workbookViewId="0" topLeftCell="A1">
      <pane xSplit="3" ySplit="8" topLeftCell="EY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H25" sqref="FH25:FI25"/>
    </sheetView>
  </sheetViews>
  <sheetFormatPr defaultColWidth="9.140625" defaultRowHeight="12.75"/>
  <cols>
    <col min="1" max="1" width="18.28125" style="229" customWidth="1"/>
    <col min="2" max="16384" width="9.140625" style="229" customWidth="1"/>
  </cols>
  <sheetData>
    <row r="1" spans="1:170" ht="12.75">
      <c r="A1" s="234" t="s">
        <v>147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  <c r="DK1" s="234"/>
      <c r="DL1" s="234"/>
      <c r="DM1" s="234"/>
      <c r="DN1" s="234"/>
      <c r="DO1" s="234"/>
      <c r="DP1" s="234"/>
      <c r="DQ1" s="234"/>
      <c r="DR1" s="234"/>
      <c r="DS1" s="234"/>
      <c r="DT1" s="234"/>
      <c r="DU1" s="234"/>
      <c r="DV1" s="234"/>
      <c r="DW1" s="234"/>
      <c r="DX1" s="234"/>
      <c r="DY1" s="234"/>
      <c r="DZ1" s="234"/>
      <c r="EA1" s="234"/>
      <c r="EB1" s="234"/>
      <c r="EC1" s="234"/>
      <c r="ED1" s="234"/>
      <c r="EE1" s="234"/>
      <c r="EF1" s="234"/>
      <c r="EG1" s="234"/>
      <c r="EH1" s="234"/>
      <c r="EI1" s="234"/>
      <c r="EJ1" s="234"/>
      <c r="EK1" s="234"/>
      <c r="EL1" s="234"/>
      <c r="EM1" s="234"/>
      <c r="EN1" s="234"/>
      <c r="EO1" s="234"/>
      <c r="EP1" s="234"/>
      <c r="EQ1" s="234"/>
      <c r="ER1" s="234"/>
      <c r="ES1" s="234"/>
      <c r="ET1" s="234"/>
      <c r="EU1" s="234"/>
      <c r="EV1" s="234"/>
      <c r="EW1" s="234"/>
      <c r="EX1" s="234"/>
      <c r="EY1" s="234"/>
      <c r="EZ1" s="234"/>
      <c r="FA1" s="234"/>
      <c r="FB1" s="234"/>
      <c r="FC1" s="234"/>
      <c r="FD1" s="234"/>
      <c r="FE1" s="234"/>
      <c r="FF1" s="234"/>
      <c r="FG1" s="234"/>
      <c r="FH1" s="234"/>
      <c r="FI1" s="234"/>
      <c r="FJ1" s="234"/>
      <c r="FK1" s="234"/>
      <c r="FL1" s="234"/>
      <c r="FM1" s="228"/>
      <c r="FN1" s="228"/>
    </row>
    <row r="2" spans="1:170" ht="12.7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4"/>
      <c r="FF2" s="234"/>
      <c r="FG2" s="234"/>
      <c r="FH2" s="234"/>
      <c r="FI2" s="234"/>
      <c r="FJ2" s="234"/>
      <c r="FK2" s="234"/>
      <c r="FL2" s="234"/>
      <c r="FM2" s="228"/>
      <c r="FN2" s="228"/>
    </row>
    <row r="3" spans="1:170" ht="23.25">
      <c r="A3" s="236" t="s">
        <v>107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28"/>
      <c r="FN3" s="228"/>
    </row>
    <row r="4" spans="1:170" ht="12.75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28"/>
      <c r="FN4" s="228"/>
    </row>
    <row r="5" spans="1:170" ht="18">
      <c r="A5" s="238" t="s">
        <v>148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4"/>
      <c r="ET5" s="234"/>
      <c r="EU5" s="234"/>
      <c r="EV5" s="234"/>
      <c r="EW5" s="234"/>
      <c r="EX5" s="234"/>
      <c r="EY5" s="234"/>
      <c r="EZ5" s="234"/>
      <c r="FA5" s="234"/>
      <c r="FB5" s="234"/>
      <c r="FC5" s="234"/>
      <c r="FD5" s="234"/>
      <c r="FE5" s="234"/>
      <c r="FF5" s="234"/>
      <c r="FG5" s="234"/>
      <c r="FH5" s="234"/>
      <c r="FI5" s="234"/>
      <c r="FJ5" s="234"/>
      <c r="FK5" s="234"/>
      <c r="FL5" s="234"/>
      <c r="FM5" s="228"/>
      <c r="FN5" s="228"/>
    </row>
    <row r="6" spans="1:170" ht="12.75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4"/>
      <c r="EE6" s="234"/>
      <c r="EF6" s="234"/>
      <c r="EG6" s="234"/>
      <c r="EH6" s="234"/>
      <c r="EI6" s="234"/>
      <c r="EJ6" s="234"/>
      <c r="EK6" s="234"/>
      <c r="EL6" s="234"/>
      <c r="EM6" s="234"/>
      <c r="EN6" s="234"/>
      <c r="EO6" s="234"/>
      <c r="EP6" s="234"/>
      <c r="EQ6" s="234"/>
      <c r="ER6" s="234"/>
      <c r="ES6" s="234"/>
      <c r="ET6" s="234"/>
      <c r="EU6" s="234"/>
      <c r="EV6" s="234"/>
      <c r="EW6" s="234"/>
      <c r="EX6" s="234"/>
      <c r="EY6" s="234"/>
      <c r="EZ6" s="234"/>
      <c r="FA6" s="234"/>
      <c r="FB6" s="234"/>
      <c r="FC6" s="234"/>
      <c r="FD6" s="234"/>
      <c r="FE6" s="234"/>
      <c r="FF6" s="234"/>
      <c r="FG6" s="234"/>
      <c r="FH6" s="234"/>
      <c r="FI6" s="234"/>
      <c r="FJ6" s="234"/>
      <c r="FK6" s="234"/>
      <c r="FL6" s="234"/>
      <c r="FM6" s="228"/>
      <c r="FN6" s="228"/>
    </row>
    <row r="7" spans="1:170" ht="12.75">
      <c r="A7" s="239" t="s">
        <v>109</v>
      </c>
      <c r="B7" s="240">
        <v>10000000</v>
      </c>
      <c r="C7" s="241"/>
      <c r="D7" s="240">
        <v>11000000</v>
      </c>
      <c r="E7" s="241"/>
      <c r="F7" s="240">
        <v>11010000</v>
      </c>
      <c r="G7" s="241"/>
      <c r="H7" s="240">
        <v>11010100</v>
      </c>
      <c r="I7" s="241"/>
      <c r="J7" s="240">
        <v>11010200</v>
      </c>
      <c r="K7" s="241"/>
      <c r="L7" s="240">
        <v>11010400</v>
      </c>
      <c r="M7" s="241"/>
      <c r="N7" s="240">
        <v>11010500</v>
      </c>
      <c r="O7" s="241"/>
      <c r="P7" s="240">
        <v>11010900</v>
      </c>
      <c r="Q7" s="241"/>
      <c r="R7" s="240">
        <v>11020000</v>
      </c>
      <c r="S7" s="241"/>
      <c r="T7" s="240">
        <v>11020200</v>
      </c>
      <c r="U7" s="241"/>
      <c r="V7" s="240">
        <v>13000000</v>
      </c>
      <c r="W7" s="241"/>
      <c r="X7" s="240">
        <v>13010000</v>
      </c>
      <c r="Y7" s="241"/>
      <c r="Z7" s="240">
        <v>13010200</v>
      </c>
      <c r="AA7" s="241"/>
      <c r="AB7" s="240">
        <v>14000000</v>
      </c>
      <c r="AC7" s="241"/>
      <c r="AD7" s="240">
        <v>14040000</v>
      </c>
      <c r="AE7" s="241"/>
      <c r="AF7" s="240">
        <v>18000000</v>
      </c>
      <c r="AG7" s="241"/>
      <c r="AH7" s="240">
        <v>18010000</v>
      </c>
      <c r="AI7" s="241"/>
      <c r="AJ7" s="240">
        <v>18010100</v>
      </c>
      <c r="AK7" s="241"/>
      <c r="AL7" s="240">
        <v>18010200</v>
      </c>
      <c r="AM7" s="241"/>
      <c r="AN7" s="240">
        <v>18010400</v>
      </c>
      <c r="AO7" s="241"/>
      <c r="AP7" s="240">
        <v>18010500</v>
      </c>
      <c r="AQ7" s="241"/>
      <c r="AR7" s="240">
        <v>18010600</v>
      </c>
      <c r="AS7" s="241"/>
      <c r="AT7" s="240">
        <v>18010700</v>
      </c>
      <c r="AU7" s="241"/>
      <c r="AV7" s="240">
        <v>18010900</v>
      </c>
      <c r="AW7" s="241"/>
      <c r="AX7" s="240">
        <v>18011000</v>
      </c>
      <c r="AY7" s="241"/>
      <c r="AZ7" s="240">
        <v>18011100</v>
      </c>
      <c r="BA7" s="241"/>
      <c r="BB7" s="240">
        <v>18030000</v>
      </c>
      <c r="BC7" s="241"/>
      <c r="BD7" s="240">
        <v>18030200</v>
      </c>
      <c r="BE7" s="241"/>
      <c r="BF7" s="240">
        <v>18040000</v>
      </c>
      <c r="BG7" s="241"/>
      <c r="BH7" s="240">
        <v>18040100</v>
      </c>
      <c r="BI7" s="241"/>
      <c r="BJ7" s="240">
        <v>18040200</v>
      </c>
      <c r="BK7" s="241"/>
      <c r="BL7" s="240">
        <v>18040600</v>
      </c>
      <c r="BM7" s="241"/>
      <c r="BN7" s="240">
        <v>18040700</v>
      </c>
      <c r="BO7" s="241"/>
      <c r="BP7" s="240">
        <v>18040800</v>
      </c>
      <c r="BQ7" s="241"/>
      <c r="BR7" s="240">
        <v>18041400</v>
      </c>
      <c r="BS7" s="241"/>
      <c r="BT7" s="240">
        <v>18050000</v>
      </c>
      <c r="BU7" s="241"/>
      <c r="BV7" s="240">
        <v>18050200</v>
      </c>
      <c r="BW7" s="241"/>
      <c r="BX7" s="240">
        <v>18050300</v>
      </c>
      <c r="BY7" s="241"/>
      <c r="BZ7" s="240">
        <v>18050400</v>
      </c>
      <c r="CA7" s="241"/>
      <c r="CB7" s="240">
        <v>18050500</v>
      </c>
      <c r="CC7" s="241"/>
      <c r="CD7" s="240">
        <v>19000000</v>
      </c>
      <c r="CE7" s="241"/>
      <c r="CF7" s="240">
        <v>19010000</v>
      </c>
      <c r="CG7" s="241"/>
      <c r="CH7" s="240">
        <v>19010100</v>
      </c>
      <c r="CI7" s="241"/>
      <c r="CJ7" s="240">
        <v>19010200</v>
      </c>
      <c r="CK7" s="241"/>
      <c r="CL7" s="240">
        <v>19010300</v>
      </c>
      <c r="CM7" s="241"/>
      <c r="CN7" s="240">
        <v>20000000</v>
      </c>
      <c r="CO7" s="241"/>
      <c r="CP7" s="240">
        <v>21000000</v>
      </c>
      <c r="CQ7" s="241"/>
      <c r="CR7" s="240">
        <v>21010000</v>
      </c>
      <c r="CS7" s="241"/>
      <c r="CT7" s="240">
        <v>21010300</v>
      </c>
      <c r="CU7" s="241"/>
      <c r="CV7" s="240">
        <v>21080000</v>
      </c>
      <c r="CW7" s="241"/>
      <c r="CX7" s="240">
        <v>21081100</v>
      </c>
      <c r="CY7" s="241"/>
      <c r="CZ7" s="240">
        <v>22000000</v>
      </c>
      <c r="DA7" s="241"/>
      <c r="DB7" s="240">
        <v>22010000</v>
      </c>
      <c r="DC7" s="241"/>
      <c r="DD7" s="240">
        <v>22012500</v>
      </c>
      <c r="DE7" s="241"/>
      <c r="DF7" s="240">
        <v>22080000</v>
      </c>
      <c r="DG7" s="241"/>
      <c r="DH7" s="240">
        <v>22080400</v>
      </c>
      <c r="DI7" s="241"/>
      <c r="DJ7" s="240">
        <v>22090000</v>
      </c>
      <c r="DK7" s="241"/>
      <c r="DL7" s="240">
        <v>22090100</v>
      </c>
      <c r="DM7" s="241"/>
      <c r="DN7" s="240">
        <v>22090200</v>
      </c>
      <c r="DO7" s="241"/>
      <c r="DP7" s="240">
        <v>22090300</v>
      </c>
      <c r="DQ7" s="241"/>
      <c r="DR7" s="240">
        <v>22090400</v>
      </c>
      <c r="DS7" s="241"/>
      <c r="DT7" s="240">
        <v>24000000</v>
      </c>
      <c r="DU7" s="241"/>
      <c r="DV7" s="240">
        <v>24060000</v>
      </c>
      <c r="DW7" s="241"/>
      <c r="DX7" s="240">
        <v>24060300</v>
      </c>
      <c r="DY7" s="241"/>
      <c r="DZ7" s="240">
        <v>30000000</v>
      </c>
      <c r="EA7" s="241"/>
      <c r="EB7" s="240">
        <v>31000000</v>
      </c>
      <c r="EC7" s="241"/>
      <c r="ED7" s="240">
        <v>31010200</v>
      </c>
      <c r="EE7" s="241"/>
      <c r="EF7" s="240">
        <v>40000000</v>
      </c>
      <c r="EG7" s="241"/>
      <c r="EH7" s="240">
        <v>41000000</v>
      </c>
      <c r="EI7" s="241"/>
      <c r="EJ7" s="240">
        <v>41020000</v>
      </c>
      <c r="EK7" s="241"/>
      <c r="EL7" s="240">
        <v>41020100</v>
      </c>
      <c r="EM7" s="241"/>
      <c r="EN7" s="240">
        <v>41030000</v>
      </c>
      <c r="EO7" s="241"/>
      <c r="EP7" s="240">
        <v>41030300</v>
      </c>
      <c r="EQ7" s="241"/>
      <c r="ER7" s="240">
        <v>41030600</v>
      </c>
      <c r="ES7" s="241"/>
      <c r="ET7" s="240">
        <v>41030800</v>
      </c>
      <c r="EU7" s="241"/>
      <c r="EV7" s="240">
        <v>41030900</v>
      </c>
      <c r="EW7" s="241"/>
      <c r="EX7" s="240">
        <v>41031000</v>
      </c>
      <c r="EY7" s="241"/>
      <c r="EZ7" s="240">
        <v>41033900</v>
      </c>
      <c r="FA7" s="241"/>
      <c r="FB7" s="240">
        <v>41034200</v>
      </c>
      <c r="FC7" s="241"/>
      <c r="FD7" s="240">
        <v>41035000</v>
      </c>
      <c r="FE7" s="241"/>
      <c r="FF7" s="240">
        <v>41035800</v>
      </c>
      <c r="FG7" s="241"/>
      <c r="FH7" s="240" t="s">
        <v>110</v>
      </c>
      <c r="FI7" s="241"/>
      <c r="FJ7" s="244"/>
      <c r="FK7" s="240" t="s">
        <v>111</v>
      </c>
      <c r="FL7" s="241"/>
      <c r="FM7" s="231"/>
      <c r="FN7" s="232"/>
    </row>
    <row r="8" spans="1:170" ht="12.75">
      <c r="A8" s="239"/>
      <c r="B8" s="242" t="s">
        <v>112</v>
      </c>
      <c r="C8" s="242" t="s">
        <v>113</v>
      </c>
      <c r="D8" s="242" t="s">
        <v>112</v>
      </c>
      <c r="E8" s="242" t="s">
        <v>113</v>
      </c>
      <c r="F8" s="242" t="s">
        <v>112</v>
      </c>
      <c r="G8" s="242" t="s">
        <v>113</v>
      </c>
      <c r="H8" s="242" t="s">
        <v>112</v>
      </c>
      <c r="I8" s="242" t="s">
        <v>113</v>
      </c>
      <c r="J8" s="242" t="s">
        <v>112</v>
      </c>
      <c r="K8" s="242" t="s">
        <v>113</v>
      </c>
      <c r="L8" s="242" t="s">
        <v>112</v>
      </c>
      <c r="M8" s="242" t="s">
        <v>113</v>
      </c>
      <c r="N8" s="242" t="s">
        <v>112</v>
      </c>
      <c r="O8" s="242" t="s">
        <v>113</v>
      </c>
      <c r="P8" s="242" t="s">
        <v>112</v>
      </c>
      <c r="Q8" s="242" t="s">
        <v>113</v>
      </c>
      <c r="R8" s="242" t="s">
        <v>112</v>
      </c>
      <c r="S8" s="242" t="s">
        <v>113</v>
      </c>
      <c r="T8" s="242" t="s">
        <v>112</v>
      </c>
      <c r="U8" s="242" t="s">
        <v>113</v>
      </c>
      <c r="V8" s="242" t="s">
        <v>112</v>
      </c>
      <c r="W8" s="242" t="s">
        <v>113</v>
      </c>
      <c r="X8" s="242" t="s">
        <v>112</v>
      </c>
      <c r="Y8" s="242" t="s">
        <v>113</v>
      </c>
      <c r="Z8" s="242" t="s">
        <v>112</v>
      </c>
      <c r="AA8" s="242" t="s">
        <v>113</v>
      </c>
      <c r="AB8" s="242" t="s">
        <v>112</v>
      </c>
      <c r="AC8" s="242" t="s">
        <v>113</v>
      </c>
      <c r="AD8" s="242" t="s">
        <v>112</v>
      </c>
      <c r="AE8" s="242" t="s">
        <v>113</v>
      </c>
      <c r="AF8" s="242" t="s">
        <v>112</v>
      </c>
      <c r="AG8" s="242" t="s">
        <v>113</v>
      </c>
      <c r="AH8" s="242" t="s">
        <v>112</v>
      </c>
      <c r="AI8" s="242" t="s">
        <v>113</v>
      </c>
      <c r="AJ8" s="242" t="s">
        <v>112</v>
      </c>
      <c r="AK8" s="242" t="s">
        <v>113</v>
      </c>
      <c r="AL8" s="242" t="s">
        <v>112</v>
      </c>
      <c r="AM8" s="242" t="s">
        <v>113</v>
      </c>
      <c r="AN8" s="242" t="s">
        <v>112</v>
      </c>
      <c r="AO8" s="242" t="s">
        <v>113</v>
      </c>
      <c r="AP8" s="242" t="s">
        <v>112</v>
      </c>
      <c r="AQ8" s="242" t="s">
        <v>113</v>
      </c>
      <c r="AR8" s="242" t="s">
        <v>112</v>
      </c>
      <c r="AS8" s="242" t="s">
        <v>113</v>
      </c>
      <c r="AT8" s="242" t="s">
        <v>112</v>
      </c>
      <c r="AU8" s="242" t="s">
        <v>113</v>
      </c>
      <c r="AV8" s="242" t="s">
        <v>112</v>
      </c>
      <c r="AW8" s="242" t="s">
        <v>113</v>
      </c>
      <c r="AX8" s="242" t="s">
        <v>112</v>
      </c>
      <c r="AY8" s="242" t="s">
        <v>113</v>
      </c>
      <c r="AZ8" s="242" t="s">
        <v>112</v>
      </c>
      <c r="BA8" s="242" t="s">
        <v>113</v>
      </c>
      <c r="BB8" s="242" t="s">
        <v>112</v>
      </c>
      <c r="BC8" s="242" t="s">
        <v>113</v>
      </c>
      <c r="BD8" s="242" t="s">
        <v>112</v>
      </c>
      <c r="BE8" s="242" t="s">
        <v>113</v>
      </c>
      <c r="BF8" s="242" t="s">
        <v>112</v>
      </c>
      <c r="BG8" s="242" t="s">
        <v>113</v>
      </c>
      <c r="BH8" s="242" t="s">
        <v>112</v>
      </c>
      <c r="BI8" s="242" t="s">
        <v>113</v>
      </c>
      <c r="BJ8" s="242" t="s">
        <v>112</v>
      </c>
      <c r="BK8" s="242" t="s">
        <v>113</v>
      </c>
      <c r="BL8" s="242" t="s">
        <v>112</v>
      </c>
      <c r="BM8" s="242" t="s">
        <v>113</v>
      </c>
      <c r="BN8" s="242" t="s">
        <v>112</v>
      </c>
      <c r="BO8" s="242" t="s">
        <v>113</v>
      </c>
      <c r="BP8" s="242" t="s">
        <v>112</v>
      </c>
      <c r="BQ8" s="242" t="s">
        <v>113</v>
      </c>
      <c r="BR8" s="242" t="s">
        <v>112</v>
      </c>
      <c r="BS8" s="242" t="s">
        <v>113</v>
      </c>
      <c r="BT8" s="242" t="s">
        <v>112</v>
      </c>
      <c r="BU8" s="242" t="s">
        <v>113</v>
      </c>
      <c r="BV8" s="242" t="s">
        <v>112</v>
      </c>
      <c r="BW8" s="242" t="s">
        <v>113</v>
      </c>
      <c r="BX8" s="242" t="s">
        <v>112</v>
      </c>
      <c r="BY8" s="242" t="s">
        <v>113</v>
      </c>
      <c r="BZ8" s="242" t="s">
        <v>112</v>
      </c>
      <c r="CA8" s="242" t="s">
        <v>113</v>
      </c>
      <c r="CB8" s="242" t="s">
        <v>112</v>
      </c>
      <c r="CC8" s="242" t="s">
        <v>113</v>
      </c>
      <c r="CD8" s="242" t="s">
        <v>112</v>
      </c>
      <c r="CE8" s="242" t="s">
        <v>113</v>
      </c>
      <c r="CF8" s="242" t="s">
        <v>112</v>
      </c>
      <c r="CG8" s="242" t="s">
        <v>113</v>
      </c>
      <c r="CH8" s="242" t="s">
        <v>112</v>
      </c>
      <c r="CI8" s="242" t="s">
        <v>113</v>
      </c>
      <c r="CJ8" s="242" t="s">
        <v>112</v>
      </c>
      <c r="CK8" s="242" t="s">
        <v>113</v>
      </c>
      <c r="CL8" s="242" t="s">
        <v>112</v>
      </c>
      <c r="CM8" s="242" t="s">
        <v>113</v>
      </c>
      <c r="CN8" s="242" t="s">
        <v>112</v>
      </c>
      <c r="CO8" s="242" t="s">
        <v>113</v>
      </c>
      <c r="CP8" s="242" t="s">
        <v>112</v>
      </c>
      <c r="CQ8" s="242" t="s">
        <v>113</v>
      </c>
      <c r="CR8" s="242" t="s">
        <v>112</v>
      </c>
      <c r="CS8" s="242" t="s">
        <v>113</v>
      </c>
      <c r="CT8" s="242" t="s">
        <v>112</v>
      </c>
      <c r="CU8" s="242" t="s">
        <v>113</v>
      </c>
      <c r="CV8" s="242" t="s">
        <v>112</v>
      </c>
      <c r="CW8" s="242" t="s">
        <v>113</v>
      </c>
      <c r="CX8" s="242" t="s">
        <v>112</v>
      </c>
      <c r="CY8" s="242" t="s">
        <v>113</v>
      </c>
      <c r="CZ8" s="242" t="s">
        <v>112</v>
      </c>
      <c r="DA8" s="242" t="s">
        <v>113</v>
      </c>
      <c r="DB8" s="242" t="s">
        <v>112</v>
      </c>
      <c r="DC8" s="242" t="s">
        <v>113</v>
      </c>
      <c r="DD8" s="242" t="s">
        <v>112</v>
      </c>
      <c r="DE8" s="242" t="s">
        <v>113</v>
      </c>
      <c r="DF8" s="242" t="s">
        <v>112</v>
      </c>
      <c r="DG8" s="242" t="s">
        <v>113</v>
      </c>
      <c r="DH8" s="242" t="s">
        <v>112</v>
      </c>
      <c r="DI8" s="242" t="s">
        <v>113</v>
      </c>
      <c r="DJ8" s="242" t="s">
        <v>112</v>
      </c>
      <c r="DK8" s="242" t="s">
        <v>113</v>
      </c>
      <c r="DL8" s="242" t="s">
        <v>112</v>
      </c>
      <c r="DM8" s="242" t="s">
        <v>113</v>
      </c>
      <c r="DN8" s="242" t="s">
        <v>112</v>
      </c>
      <c r="DO8" s="242" t="s">
        <v>113</v>
      </c>
      <c r="DP8" s="242" t="s">
        <v>112</v>
      </c>
      <c r="DQ8" s="242" t="s">
        <v>113</v>
      </c>
      <c r="DR8" s="242" t="s">
        <v>112</v>
      </c>
      <c r="DS8" s="242" t="s">
        <v>113</v>
      </c>
      <c r="DT8" s="242" t="s">
        <v>112</v>
      </c>
      <c r="DU8" s="242" t="s">
        <v>113</v>
      </c>
      <c r="DV8" s="242" t="s">
        <v>112</v>
      </c>
      <c r="DW8" s="242" t="s">
        <v>113</v>
      </c>
      <c r="DX8" s="242" t="s">
        <v>112</v>
      </c>
      <c r="DY8" s="242" t="s">
        <v>113</v>
      </c>
      <c r="DZ8" s="242" t="s">
        <v>112</v>
      </c>
      <c r="EA8" s="242" t="s">
        <v>113</v>
      </c>
      <c r="EB8" s="242" t="s">
        <v>112</v>
      </c>
      <c r="EC8" s="242" t="s">
        <v>113</v>
      </c>
      <c r="ED8" s="242" t="s">
        <v>112</v>
      </c>
      <c r="EE8" s="242" t="s">
        <v>113</v>
      </c>
      <c r="EF8" s="242" t="s">
        <v>112</v>
      </c>
      <c r="EG8" s="242" t="s">
        <v>113</v>
      </c>
      <c r="EH8" s="242" t="s">
        <v>112</v>
      </c>
      <c r="EI8" s="242" t="s">
        <v>113</v>
      </c>
      <c r="EJ8" s="242" t="s">
        <v>112</v>
      </c>
      <c r="EK8" s="242" t="s">
        <v>113</v>
      </c>
      <c r="EL8" s="242" t="s">
        <v>112</v>
      </c>
      <c r="EM8" s="242" t="s">
        <v>113</v>
      </c>
      <c r="EN8" s="242" t="s">
        <v>112</v>
      </c>
      <c r="EO8" s="242" t="s">
        <v>113</v>
      </c>
      <c r="EP8" s="242" t="s">
        <v>112</v>
      </c>
      <c r="EQ8" s="242" t="s">
        <v>113</v>
      </c>
      <c r="ER8" s="242" t="s">
        <v>112</v>
      </c>
      <c r="ES8" s="242" t="s">
        <v>113</v>
      </c>
      <c r="ET8" s="242" t="s">
        <v>112</v>
      </c>
      <c r="EU8" s="242" t="s">
        <v>113</v>
      </c>
      <c r="EV8" s="242" t="s">
        <v>112</v>
      </c>
      <c r="EW8" s="242" t="s">
        <v>113</v>
      </c>
      <c r="EX8" s="242" t="s">
        <v>112</v>
      </c>
      <c r="EY8" s="242" t="s">
        <v>113</v>
      </c>
      <c r="EZ8" s="242" t="s">
        <v>112</v>
      </c>
      <c r="FA8" s="242" t="s">
        <v>113</v>
      </c>
      <c r="FB8" s="242" t="s">
        <v>112</v>
      </c>
      <c r="FC8" s="242" t="s">
        <v>113</v>
      </c>
      <c r="FD8" s="242" t="s">
        <v>112</v>
      </c>
      <c r="FE8" s="242" t="s">
        <v>113</v>
      </c>
      <c r="FF8" s="242" t="s">
        <v>112</v>
      </c>
      <c r="FG8" s="242" t="s">
        <v>113</v>
      </c>
      <c r="FH8" s="242" t="s">
        <v>112</v>
      </c>
      <c r="FI8" s="242" t="s">
        <v>113</v>
      </c>
      <c r="FJ8" s="242"/>
      <c r="FK8" s="242" t="s">
        <v>112</v>
      </c>
      <c r="FL8" s="242" t="s">
        <v>113</v>
      </c>
      <c r="FM8" s="230"/>
      <c r="FN8" s="230"/>
    </row>
    <row r="9" spans="1:170" ht="12.75">
      <c r="A9" s="239" t="s">
        <v>114</v>
      </c>
      <c r="B9" s="239">
        <v>26290163</v>
      </c>
      <c r="C9" s="239">
        <v>26145742.62</v>
      </c>
      <c r="D9" s="239">
        <v>26290163</v>
      </c>
      <c r="E9" s="239">
        <v>26145742.62</v>
      </c>
      <c r="F9" s="239">
        <v>26276663</v>
      </c>
      <c r="G9" s="239">
        <v>26123412.92</v>
      </c>
      <c r="H9" s="239">
        <v>22750860</v>
      </c>
      <c r="I9" s="239">
        <v>24050673.26</v>
      </c>
      <c r="J9" s="239">
        <v>635560</v>
      </c>
      <c r="K9" s="239">
        <v>645431.21</v>
      </c>
      <c r="L9" s="239">
        <v>2168212</v>
      </c>
      <c r="M9" s="239">
        <v>390734.49</v>
      </c>
      <c r="N9" s="239">
        <v>722031</v>
      </c>
      <c r="O9" s="239">
        <v>762474.89</v>
      </c>
      <c r="P9" s="239"/>
      <c r="Q9" s="239">
        <v>274099.07</v>
      </c>
      <c r="R9" s="239">
        <v>13500</v>
      </c>
      <c r="S9" s="239">
        <v>22329.7</v>
      </c>
      <c r="T9" s="239">
        <v>13500</v>
      </c>
      <c r="U9" s="239">
        <v>22329.7</v>
      </c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>
        <v>54048</v>
      </c>
      <c r="CO9" s="239">
        <v>113365.35</v>
      </c>
      <c r="CP9" s="239"/>
      <c r="CQ9" s="239">
        <v>15140</v>
      </c>
      <c r="CR9" s="239"/>
      <c r="CS9" s="239">
        <v>1420</v>
      </c>
      <c r="CT9" s="239"/>
      <c r="CU9" s="239">
        <v>1420</v>
      </c>
      <c r="CV9" s="239"/>
      <c r="CW9" s="239">
        <v>13720</v>
      </c>
      <c r="CX9" s="239"/>
      <c r="CY9" s="239">
        <v>13720</v>
      </c>
      <c r="CZ9" s="239">
        <v>45000</v>
      </c>
      <c r="DA9" s="239">
        <v>46601.31</v>
      </c>
      <c r="DB9" s="239"/>
      <c r="DC9" s="239"/>
      <c r="DD9" s="239"/>
      <c r="DE9" s="239"/>
      <c r="DF9" s="239">
        <v>45000</v>
      </c>
      <c r="DG9" s="239">
        <v>46601.31</v>
      </c>
      <c r="DH9" s="239">
        <v>45000</v>
      </c>
      <c r="DI9" s="239">
        <v>46601.31</v>
      </c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>
        <v>9048</v>
      </c>
      <c r="DU9" s="239">
        <v>51624.04</v>
      </c>
      <c r="DV9" s="239">
        <v>9048</v>
      </c>
      <c r="DW9" s="239">
        <v>51624.04</v>
      </c>
      <c r="DX9" s="239">
        <v>9048</v>
      </c>
      <c r="DY9" s="239">
        <v>51624.04</v>
      </c>
      <c r="DZ9" s="239"/>
      <c r="EA9" s="239"/>
      <c r="EB9" s="239"/>
      <c r="EC9" s="239"/>
      <c r="ED9" s="239"/>
      <c r="EE9" s="239"/>
      <c r="EF9" s="239">
        <v>124808860</v>
      </c>
      <c r="EG9" s="239">
        <v>123216455.06</v>
      </c>
      <c r="EH9" s="239">
        <v>124808860</v>
      </c>
      <c r="EI9" s="239">
        <v>123216455.06</v>
      </c>
      <c r="EJ9" s="239">
        <v>7038600</v>
      </c>
      <c r="EK9" s="239">
        <v>6647566.67</v>
      </c>
      <c r="EL9" s="239">
        <v>7038600</v>
      </c>
      <c r="EM9" s="239">
        <v>6647566.67</v>
      </c>
      <c r="EN9" s="239">
        <v>117770260</v>
      </c>
      <c r="EO9" s="239">
        <v>116568888.39</v>
      </c>
      <c r="EP9" s="239">
        <v>200000</v>
      </c>
      <c r="EQ9" s="239">
        <v>200000</v>
      </c>
      <c r="ER9" s="239">
        <v>35408141</v>
      </c>
      <c r="ES9" s="239">
        <v>34713075</v>
      </c>
      <c r="ET9" s="239">
        <v>13857000</v>
      </c>
      <c r="EU9" s="239">
        <v>13785953.22</v>
      </c>
      <c r="EV9" s="239">
        <v>1027337</v>
      </c>
      <c r="EW9" s="239">
        <v>803578.17</v>
      </c>
      <c r="EX9" s="239">
        <v>113500</v>
      </c>
      <c r="EY9" s="239"/>
      <c r="EZ9" s="239">
        <v>37554700</v>
      </c>
      <c r="FA9" s="239">
        <v>37554700</v>
      </c>
      <c r="FB9" s="239">
        <v>28752963</v>
      </c>
      <c r="FC9" s="239">
        <v>28752963</v>
      </c>
      <c r="FD9" s="239">
        <v>261124</v>
      </c>
      <c r="FE9" s="239">
        <v>163124</v>
      </c>
      <c r="FF9" s="239">
        <v>595495</v>
      </c>
      <c r="FG9" s="239">
        <v>595495</v>
      </c>
      <c r="FH9" s="239">
        <v>26344211</v>
      </c>
      <c r="FI9" s="239">
        <v>26259107.970000003</v>
      </c>
      <c r="FJ9" s="239">
        <f>FI9/FH9*100</f>
        <v>99.67695737784669</v>
      </c>
      <c r="FK9" s="239">
        <v>151153071</v>
      </c>
      <c r="FL9" s="239">
        <v>149475563.03</v>
      </c>
      <c r="FM9" s="228"/>
      <c r="FN9" s="228"/>
    </row>
    <row r="10" spans="1:170" ht="12.75">
      <c r="A10" s="239" t="s">
        <v>115</v>
      </c>
      <c r="B10" s="239">
        <v>4510369</v>
      </c>
      <c r="C10" s="239">
        <v>7049476.44</v>
      </c>
      <c r="D10" s="239">
        <v>6100</v>
      </c>
      <c r="E10" s="239">
        <v>6096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>
        <v>6100</v>
      </c>
      <c r="S10" s="239">
        <v>6096</v>
      </c>
      <c r="T10" s="239">
        <v>6100</v>
      </c>
      <c r="U10" s="239">
        <v>6096</v>
      </c>
      <c r="V10" s="239">
        <v>48100</v>
      </c>
      <c r="W10" s="239">
        <v>222361.38</v>
      </c>
      <c r="X10" s="239">
        <v>48100</v>
      </c>
      <c r="Y10" s="239">
        <v>222361.38</v>
      </c>
      <c r="Z10" s="239">
        <v>48100</v>
      </c>
      <c r="AA10" s="239">
        <v>222361.38</v>
      </c>
      <c r="AB10" s="239">
        <v>72000</v>
      </c>
      <c r="AC10" s="239">
        <v>1342083.08</v>
      </c>
      <c r="AD10" s="239">
        <v>72000</v>
      </c>
      <c r="AE10" s="239">
        <v>1342083.08</v>
      </c>
      <c r="AF10" s="239">
        <v>4161269</v>
      </c>
      <c r="AG10" s="239">
        <v>5158343.98</v>
      </c>
      <c r="AH10" s="239">
        <v>2593100</v>
      </c>
      <c r="AI10" s="239">
        <v>2940011.1</v>
      </c>
      <c r="AJ10" s="239"/>
      <c r="AK10" s="239">
        <v>2099.14</v>
      </c>
      <c r="AL10" s="239">
        <v>9900</v>
      </c>
      <c r="AM10" s="239">
        <v>346.52</v>
      </c>
      <c r="AN10" s="239">
        <v>35000</v>
      </c>
      <c r="AO10" s="239">
        <v>239655.41</v>
      </c>
      <c r="AP10" s="239">
        <v>865700</v>
      </c>
      <c r="AQ10" s="239">
        <v>912346.89</v>
      </c>
      <c r="AR10" s="239">
        <v>1220000</v>
      </c>
      <c r="AS10" s="239">
        <v>1307665.11</v>
      </c>
      <c r="AT10" s="239">
        <v>146000</v>
      </c>
      <c r="AU10" s="239">
        <v>114302.33</v>
      </c>
      <c r="AV10" s="239">
        <v>291600</v>
      </c>
      <c r="AW10" s="239">
        <v>326095.7</v>
      </c>
      <c r="AX10" s="239">
        <v>24900</v>
      </c>
      <c r="AY10" s="239"/>
      <c r="AZ10" s="239"/>
      <c r="BA10" s="239">
        <v>37500</v>
      </c>
      <c r="BB10" s="239"/>
      <c r="BC10" s="239"/>
      <c r="BD10" s="239"/>
      <c r="BE10" s="239"/>
      <c r="BF10" s="239"/>
      <c r="BG10" s="239">
        <v>-11527.16</v>
      </c>
      <c r="BH10" s="239"/>
      <c r="BI10" s="239">
        <v>-3164.05</v>
      </c>
      <c r="BJ10" s="239"/>
      <c r="BK10" s="239">
        <v>-7871.12</v>
      </c>
      <c r="BL10" s="239"/>
      <c r="BM10" s="239">
        <v>-735.99</v>
      </c>
      <c r="BN10" s="239"/>
      <c r="BO10" s="239">
        <v>244</v>
      </c>
      <c r="BP10" s="239"/>
      <c r="BQ10" s="239"/>
      <c r="BR10" s="239"/>
      <c r="BS10" s="239"/>
      <c r="BT10" s="239">
        <v>1568169</v>
      </c>
      <c r="BU10" s="239">
        <v>2229860.04</v>
      </c>
      <c r="BV10" s="239"/>
      <c r="BW10" s="239"/>
      <c r="BX10" s="239">
        <v>297200</v>
      </c>
      <c r="BY10" s="239">
        <v>474373.66</v>
      </c>
      <c r="BZ10" s="239">
        <v>1267969</v>
      </c>
      <c r="CA10" s="239">
        <v>1732652.56</v>
      </c>
      <c r="CB10" s="239">
        <v>3000</v>
      </c>
      <c r="CC10" s="239">
        <v>22833.82</v>
      </c>
      <c r="CD10" s="239">
        <v>222900</v>
      </c>
      <c r="CE10" s="239">
        <v>320592</v>
      </c>
      <c r="CF10" s="239">
        <v>222900</v>
      </c>
      <c r="CG10" s="239">
        <v>320592</v>
      </c>
      <c r="CH10" s="239">
        <v>9000</v>
      </c>
      <c r="CI10" s="239">
        <v>14981.73</v>
      </c>
      <c r="CJ10" s="239"/>
      <c r="CK10" s="239"/>
      <c r="CL10" s="239">
        <v>213900</v>
      </c>
      <c r="CM10" s="239">
        <v>305610.27</v>
      </c>
      <c r="CN10" s="239">
        <v>27500</v>
      </c>
      <c r="CO10" s="239">
        <v>292964.48</v>
      </c>
      <c r="CP10" s="239">
        <v>1100</v>
      </c>
      <c r="CQ10" s="239">
        <v>6295</v>
      </c>
      <c r="CR10" s="239">
        <v>500</v>
      </c>
      <c r="CS10" s="239">
        <v>225</v>
      </c>
      <c r="CT10" s="239">
        <v>500</v>
      </c>
      <c r="CU10" s="239">
        <v>225</v>
      </c>
      <c r="CV10" s="239">
        <v>600</v>
      </c>
      <c r="CW10" s="239">
        <v>6070</v>
      </c>
      <c r="CX10" s="239">
        <v>600</v>
      </c>
      <c r="CY10" s="239">
        <v>6070</v>
      </c>
      <c r="CZ10" s="239">
        <v>26400</v>
      </c>
      <c r="DA10" s="239">
        <v>255044.41</v>
      </c>
      <c r="DB10" s="239"/>
      <c r="DC10" s="239">
        <v>69519.46</v>
      </c>
      <c r="DD10" s="239"/>
      <c r="DE10" s="239">
        <v>69519.46</v>
      </c>
      <c r="DF10" s="239">
        <v>18900</v>
      </c>
      <c r="DG10" s="239">
        <v>17506.9</v>
      </c>
      <c r="DH10" s="239">
        <v>18900</v>
      </c>
      <c r="DI10" s="239">
        <v>17506.9</v>
      </c>
      <c r="DJ10" s="239">
        <v>7500</v>
      </c>
      <c r="DK10" s="239">
        <v>168018.05</v>
      </c>
      <c r="DL10" s="239"/>
      <c r="DM10" s="239">
        <v>9317.95</v>
      </c>
      <c r="DN10" s="239"/>
      <c r="DO10" s="239">
        <v>1530</v>
      </c>
      <c r="DP10" s="239"/>
      <c r="DQ10" s="239"/>
      <c r="DR10" s="239">
        <v>7500</v>
      </c>
      <c r="DS10" s="239">
        <v>157170.1</v>
      </c>
      <c r="DT10" s="239"/>
      <c r="DU10" s="239">
        <v>31625.07</v>
      </c>
      <c r="DV10" s="239"/>
      <c r="DW10" s="239">
        <v>31625.07</v>
      </c>
      <c r="DX10" s="239"/>
      <c r="DY10" s="239">
        <v>31625.07</v>
      </c>
      <c r="DZ10" s="239"/>
      <c r="EA10" s="239">
        <v>3700</v>
      </c>
      <c r="EB10" s="239"/>
      <c r="EC10" s="239">
        <v>3700</v>
      </c>
      <c r="ED10" s="239"/>
      <c r="EE10" s="239">
        <v>3700</v>
      </c>
      <c r="EF10" s="239">
        <v>4158490</v>
      </c>
      <c r="EG10" s="239">
        <v>4158490</v>
      </c>
      <c r="EH10" s="239">
        <v>4158490</v>
      </c>
      <c r="EI10" s="239">
        <v>4158490</v>
      </c>
      <c r="EJ10" s="239"/>
      <c r="EK10" s="239"/>
      <c r="EL10" s="239"/>
      <c r="EM10" s="239"/>
      <c r="EN10" s="239">
        <v>4158490</v>
      </c>
      <c r="EO10" s="239">
        <v>4158490</v>
      </c>
      <c r="EP10" s="239">
        <v>200000</v>
      </c>
      <c r="EQ10" s="239">
        <v>200000</v>
      </c>
      <c r="ER10" s="239"/>
      <c r="ES10" s="239"/>
      <c r="ET10" s="239"/>
      <c r="EU10" s="239"/>
      <c r="EV10" s="239"/>
      <c r="EW10" s="239"/>
      <c r="EX10" s="239"/>
      <c r="EY10" s="239"/>
      <c r="EZ10" s="239"/>
      <c r="FA10" s="239"/>
      <c r="FB10" s="239"/>
      <c r="FC10" s="239"/>
      <c r="FD10" s="239">
        <v>3958490</v>
      </c>
      <c r="FE10" s="239">
        <v>3958490</v>
      </c>
      <c r="FF10" s="239"/>
      <c r="FG10" s="239"/>
      <c r="FH10" s="239">
        <v>4537869</v>
      </c>
      <c r="FI10" s="239">
        <v>7346140.92</v>
      </c>
      <c r="FJ10" s="239">
        <f aca="true" t="shared" si="0" ref="FJ10:FJ25">FI10/FH10*100</f>
        <v>161.88525759558067</v>
      </c>
      <c r="FK10" s="239">
        <v>8696359</v>
      </c>
      <c r="FL10" s="239">
        <v>11504630.92</v>
      </c>
      <c r="FM10" s="228"/>
      <c r="FN10" s="228"/>
    </row>
    <row r="11" spans="1:170" ht="12.75">
      <c r="A11" s="239" t="s">
        <v>116</v>
      </c>
      <c r="B11" s="239">
        <v>640335</v>
      </c>
      <c r="C11" s="239">
        <v>1141859.31</v>
      </c>
      <c r="D11" s="239">
        <v>2000</v>
      </c>
      <c r="E11" s="239">
        <v>504</v>
      </c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>
        <v>2000</v>
      </c>
      <c r="S11" s="239">
        <v>504</v>
      </c>
      <c r="T11" s="239">
        <v>2000</v>
      </c>
      <c r="U11" s="239">
        <v>504</v>
      </c>
      <c r="V11" s="239"/>
      <c r="W11" s="239"/>
      <c r="X11" s="239"/>
      <c r="Y11" s="239"/>
      <c r="Z11" s="239"/>
      <c r="AA11" s="239"/>
      <c r="AB11" s="239"/>
      <c r="AC11" s="239">
        <v>355651.4</v>
      </c>
      <c r="AD11" s="239"/>
      <c r="AE11" s="239">
        <v>355651.4</v>
      </c>
      <c r="AF11" s="239">
        <v>633783</v>
      </c>
      <c r="AG11" s="239">
        <v>779649.21</v>
      </c>
      <c r="AH11" s="239">
        <v>124069</v>
      </c>
      <c r="AI11" s="239">
        <v>238743.16</v>
      </c>
      <c r="AJ11" s="239"/>
      <c r="AK11" s="239">
        <v>1122.09</v>
      </c>
      <c r="AL11" s="239"/>
      <c r="AM11" s="239"/>
      <c r="AN11" s="239"/>
      <c r="AO11" s="239">
        <v>18982.03</v>
      </c>
      <c r="AP11" s="239">
        <v>26914</v>
      </c>
      <c r="AQ11" s="239">
        <v>37401.43</v>
      </c>
      <c r="AR11" s="239">
        <v>14070</v>
      </c>
      <c r="AS11" s="239">
        <v>72980.25</v>
      </c>
      <c r="AT11" s="239">
        <v>47690</v>
      </c>
      <c r="AU11" s="239">
        <v>53553.55</v>
      </c>
      <c r="AV11" s="239">
        <v>35395</v>
      </c>
      <c r="AW11" s="239">
        <v>49203.81</v>
      </c>
      <c r="AX11" s="239"/>
      <c r="AY11" s="239">
        <v>5500</v>
      </c>
      <c r="AZ11" s="239"/>
      <c r="BA11" s="239"/>
      <c r="BB11" s="239"/>
      <c r="BC11" s="239"/>
      <c r="BD11" s="239"/>
      <c r="BE11" s="239"/>
      <c r="BF11" s="239"/>
      <c r="BG11" s="239">
        <v>-43.82</v>
      </c>
      <c r="BH11" s="239"/>
      <c r="BI11" s="239">
        <v>333.59</v>
      </c>
      <c r="BJ11" s="239"/>
      <c r="BK11" s="239">
        <v>-117.93</v>
      </c>
      <c r="BL11" s="239"/>
      <c r="BM11" s="239">
        <v>-259.48</v>
      </c>
      <c r="BN11" s="239"/>
      <c r="BO11" s="239"/>
      <c r="BP11" s="239"/>
      <c r="BQ11" s="239"/>
      <c r="BR11" s="239"/>
      <c r="BS11" s="239"/>
      <c r="BT11" s="239">
        <v>509714</v>
      </c>
      <c r="BU11" s="239">
        <v>540949.87</v>
      </c>
      <c r="BV11" s="239"/>
      <c r="BW11" s="239"/>
      <c r="BX11" s="239">
        <v>36950</v>
      </c>
      <c r="BY11" s="239">
        <v>22167.61</v>
      </c>
      <c r="BZ11" s="239">
        <v>468218</v>
      </c>
      <c r="CA11" s="239">
        <v>500171.59</v>
      </c>
      <c r="CB11" s="239">
        <v>4546</v>
      </c>
      <c r="CC11" s="239">
        <v>18610.67</v>
      </c>
      <c r="CD11" s="239">
        <v>4552</v>
      </c>
      <c r="CE11" s="239">
        <v>6054.7</v>
      </c>
      <c r="CF11" s="239">
        <v>4552</v>
      </c>
      <c r="CG11" s="239">
        <v>6054.7</v>
      </c>
      <c r="CH11" s="239">
        <v>368</v>
      </c>
      <c r="CI11" s="239">
        <v>586.48</v>
      </c>
      <c r="CJ11" s="239"/>
      <c r="CK11" s="239"/>
      <c r="CL11" s="239">
        <v>4184</v>
      </c>
      <c r="CM11" s="239">
        <v>5468.22</v>
      </c>
      <c r="CN11" s="239">
        <v>8516</v>
      </c>
      <c r="CO11" s="239">
        <v>19663.38</v>
      </c>
      <c r="CP11" s="239">
        <v>222</v>
      </c>
      <c r="CQ11" s="239">
        <v>221</v>
      </c>
      <c r="CR11" s="239"/>
      <c r="CS11" s="239"/>
      <c r="CT11" s="239"/>
      <c r="CU11" s="239"/>
      <c r="CV11" s="239">
        <v>222</v>
      </c>
      <c r="CW11" s="239">
        <v>221</v>
      </c>
      <c r="CX11" s="239">
        <v>222</v>
      </c>
      <c r="CY11" s="239">
        <v>221</v>
      </c>
      <c r="CZ11" s="239">
        <v>8294</v>
      </c>
      <c r="DA11" s="239">
        <v>16670.41</v>
      </c>
      <c r="DB11" s="239"/>
      <c r="DC11" s="239">
        <v>53</v>
      </c>
      <c r="DD11" s="239"/>
      <c r="DE11" s="239">
        <v>53</v>
      </c>
      <c r="DF11" s="239">
        <v>5796</v>
      </c>
      <c r="DG11" s="239">
        <v>8237</v>
      </c>
      <c r="DH11" s="239">
        <v>5796</v>
      </c>
      <c r="DI11" s="239">
        <v>8237</v>
      </c>
      <c r="DJ11" s="239">
        <v>2498</v>
      </c>
      <c r="DK11" s="239">
        <v>8380.41</v>
      </c>
      <c r="DL11" s="239">
        <v>270</v>
      </c>
      <c r="DM11" s="239">
        <v>6110.06</v>
      </c>
      <c r="DN11" s="239"/>
      <c r="DO11" s="239"/>
      <c r="DP11" s="239"/>
      <c r="DQ11" s="239"/>
      <c r="DR11" s="239">
        <v>2228</v>
      </c>
      <c r="DS11" s="239">
        <v>2270.35</v>
      </c>
      <c r="DT11" s="239"/>
      <c r="DU11" s="239">
        <v>2771.97</v>
      </c>
      <c r="DV11" s="239"/>
      <c r="DW11" s="239">
        <v>2771.97</v>
      </c>
      <c r="DX11" s="239"/>
      <c r="DY11" s="239">
        <v>2771.97</v>
      </c>
      <c r="DZ11" s="239"/>
      <c r="EA11" s="239"/>
      <c r="EB11" s="239"/>
      <c r="EC11" s="239"/>
      <c r="ED11" s="239"/>
      <c r="EE11" s="239"/>
      <c r="EF11" s="239">
        <v>827087</v>
      </c>
      <c r="EG11" s="239">
        <v>827087</v>
      </c>
      <c r="EH11" s="239">
        <v>827087</v>
      </c>
      <c r="EI11" s="239">
        <v>827087</v>
      </c>
      <c r="EJ11" s="239"/>
      <c r="EK11" s="239"/>
      <c r="EL11" s="239"/>
      <c r="EM11" s="239"/>
      <c r="EN11" s="239">
        <v>827087</v>
      </c>
      <c r="EO11" s="239">
        <v>827087</v>
      </c>
      <c r="EP11" s="239"/>
      <c r="EQ11" s="239"/>
      <c r="ER11" s="239"/>
      <c r="ES11" s="239"/>
      <c r="ET11" s="239"/>
      <c r="EU11" s="239"/>
      <c r="EV11" s="239"/>
      <c r="EW11" s="239"/>
      <c r="EX11" s="239"/>
      <c r="EY11" s="239"/>
      <c r="EZ11" s="239"/>
      <c r="FA11" s="239"/>
      <c r="FB11" s="239"/>
      <c r="FC11" s="239"/>
      <c r="FD11" s="239">
        <v>827087</v>
      </c>
      <c r="FE11" s="239">
        <v>827087</v>
      </c>
      <c r="FF11" s="239"/>
      <c r="FG11" s="239"/>
      <c r="FH11" s="239">
        <v>648851</v>
      </c>
      <c r="FI11" s="239">
        <v>1161522.69</v>
      </c>
      <c r="FJ11" s="239">
        <f t="shared" si="0"/>
        <v>179.01223701589424</v>
      </c>
      <c r="FK11" s="239">
        <v>1475938</v>
      </c>
      <c r="FL11" s="239">
        <v>1988609.69</v>
      </c>
      <c r="FM11" s="228"/>
      <c r="FN11" s="228"/>
    </row>
    <row r="12" spans="1:170" ht="12.75">
      <c r="A12" s="239" t="s">
        <v>117</v>
      </c>
      <c r="B12" s="239">
        <v>426512</v>
      </c>
      <c r="C12" s="239">
        <v>797247.8</v>
      </c>
      <c r="D12" s="239">
        <v>300</v>
      </c>
      <c r="E12" s="239">
        <v>692</v>
      </c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>
        <v>300</v>
      </c>
      <c r="S12" s="239">
        <v>692</v>
      </c>
      <c r="T12" s="239">
        <v>300</v>
      </c>
      <c r="U12" s="239">
        <v>692</v>
      </c>
      <c r="V12" s="239"/>
      <c r="W12" s="239"/>
      <c r="X12" s="239"/>
      <c r="Y12" s="239"/>
      <c r="Z12" s="239"/>
      <c r="AA12" s="239"/>
      <c r="AB12" s="239">
        <v>3000</v>
      </c>
      <c r="AC12" s="239">
        <v>260940.26</v>
      </c>
      <c r="AD12" s="239">
        <v>3000</v>
      </c>
      <c r="AE12" s="239">
        <v>260940.26</v>
      </c>
      <c r="AF12" s="239">
        <v>422048</v>
      </c>
      <c r="AG12" s="239">
        <v>533528.74</v>
      </c>
      <c r="AH12" s="239">
        <v>247898</v>
      </c>
      <c r="AI12" s="239">
        <v>283464.61</v>
      </c>
      <c r="AJ12" s="239"/>
      <c r="AK12" s="239"/>
      <c r="AL12" s="239">
        <v>0</v>
      </c>
      <c r="AM12" s="239"/>
      <c r="AN12" s="239"/>
      <c r="AO12" s="239">
        <v>19711.88</v>
      </c>
      <c r="AP12" s="239">
        <v>107551</v>
      </c>
      <c r="AQ12" s="239">
        <v>113283.82</v>
      </c>
      <c r="AR12" s="239">
        <v>68347</v>
      </c>
      <c r="AS12" s="239">
        <v>88917.22</v>
      </c>
      <c r="AT12" s="239">
        <v>41000</v>
      </c>
      <c r="AU12" s="239">
        <v>18210.03</v>
      </c>
      <c r="AV12" s="239">
        <v>31000</v>
      </c>
      <c r="AW12" s="239">
        <v>43341.66</v>
      </c>
      <c r="AX12" s="239"/>
      <c r="AY12" s="239"/>
      <c r="AZ12" s="239"/>
      <c r="BA12" s="239"/>
      <c r="BB12" s="239"/>
      <c r="BC12" s="239"/>
      <c r="BD12" s="239"/>
      <c r="BE12" s="239"/>
      <c r="BF12" s="239"/>
      <c r="BG12" s="239">
        <v>-1407.42</v>
      </c>
      <c r="BH12" s="239"/>
      <c r="BI12" s="239">
        <v>-797.96</v>
      </c>
      <c r="BJ12" s="239"/>
      <c r="BK12" s="239">
        <v>-415.55</v>
      </c>
      <c r="BL12" s="239"/>
      <c r="BM12" s="239">
        <v>-193.91</v>
      </c>
      <c r="BN12" s="239"/>
      <c r="BO12" s="239"/>
      <c r="BP12" s="239"/>
      <c r="BQ12" s="239"/>
      <c r="BR12" s="239"/>
      <c r="BS12" s="239"/>
      <c r="BT12" s="239">
        <v>174150</v>
      </c>
      <c r="BU12" s="239">
        <v>251471.55</v>
      </c>
      <c r="BV12" s="239"/>
      <c r="BW12" s="239"/>
      <c r="BX12" s="239">
        <v>30700</v>
      </c>
      <c r="BY12" s="239">
        <v>31770</v>
      </c>
      <c r="BZ12" s="239">
        <v>129150</v>
      </c>
      <c r="CA12" s="239">
        <v>132130.22</v>
      </c>
      <c r="CB12" s="239">
        <v>14300</v>
      </c>
      <c r="CC12" s="239">
        <v>87571.33</v>
      </c>
      <c r="CD12" s="239">
        <v>1164</v>
      </c>
      <c r="CE12" s="239">
        <v>2086.8</v>
      </c>
      <c r="CF12" s="239">
        <v>1164</v>
      </c>
      <c r="CG12" s="239">
        <v>2086.8</v>
      </c>
      <c r="CH12" s="239">
        <v>765</v>
      </c>
      <c r="CI12" s="239">
        <v>1544.73</v>
      </c>
      <c r="CJ12" s="239"/>
      <c r="CK12" s="239"/>
      <c r="CL12" s="239">
        <v>399</v>
      </c>
      <c r="CM12" s="239">
        <v>542.07</v>
      </c>
      <c r="CN12" s="239">
        <v>15353</v>
      </c>
      <c r="CO12" s="239">
        <v>17617.03</v>
      </c>
      <c r="CP12" s="239">
        <v>153</v>
      </c>
      <c r="CQ12" s="239">
        <v>1040</v>
      </c>
      <c r="CR12" s="239"/>
      <c r="CS12" s="239">
        <v>1040</v>
      </c>
      <c r="CT12" s="239"/>
      <c r="CU12" s="239">
        <v>1040</v>
      </c>
      <c r="CV12" s="239">
        <v>153</v>
      </c>
      <c r="CW12" s="239"/>
      <c r="CX12" s="239">
        <v>153</v>
      </c>
      <c r="CY12" s="239"/>
      <c r="CZ12" s="239">
        <v>13200</v>
      </c>
      <c r="DA12" s="239">
        <v>10999.66</v>
      </c>
      <c r="DB12" s="239"/>
      <c r="DC12" s="239">
        <v>337</v>
      </c>
      <c r="DD12" s="239"/>
      <c r="DE12" s="239">
        <v>337</v>
      </c>
      <c r="DF12" s="239">
        <v>7200</v>
      </c>
      <c r="DG12" s="239">
        <v>6835.28</v>
      </c>
      <c r="DH12" s="239">
        <v>7200</v>
      </c>
      <c r="DI12" s="239">
        <v>6835.28</v>
      </c>
      <c r="DJ12" s="239">
        <v>6000</v>
      </c>
      <c r="DK12" s="239">
        <v>3827.38</v>
      </c>
      <c r="DL12" s="239"/>
      <c r="DM12" s="239">
        <v>211.48</v>
      </c>
      <c r="DN12" s="239"/>
      <c r="DO12" s="239"/>
      <c r="DP12" s="239"/>
      <c r="DQ12" s="239"/>
      <c r="DR12" s="239">
        <v>6000</v>
      </c>
      <c r="DS12" s="239">
        <v>3615.9</v>
      </c>
      <c r="DT12" s="239">
        <v>2000</v>
      </c>
      <c r="DU12" s="239">
        <v>5577.37</v>
      </c>
      <c r="DV12" s="239">
        <v>2000</v>
      </c>
      <c r="DW12" s="239">
        <v>5577.37</v>
      </c>
      <c r="DX12" s="239">
        <v>2000</v>
      </c>
      <c r="DY12" s="239">
        <v>5577.37</v>
      </c>
      <c r="DZ12" s="239"/>
      <c r="EA12" s="239"/>
      <c r="EB12" s="239"/>
      <c r="EC12" s="239"/>
      <c r="ED12" s="239"/>
      <c r="EE12" s="239"/>
      <c r="EF12" s="239">
        <v>781818</v>
      </c>
      <c r="EG12" s="239">
        <v>741928</v>
      </c>
      <c r="EH12" s="239">
        <v>781818</v>
      </c>
      <c r="EI12" s="239">
        <v>741928</v>
      </c>
      <c r="EJ12" s="239"/>
      <c r="EK12" s="239"/>
      <c r="EL12" s="239"/>
      <c r="EM12" s="239"/>
      <c r="EN12" s="239">
        <v>781818</v>
      </c>
      <c r="EO12" s="239">
        <v>741928</v>
      </c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>
        <v>781818</v>
      </c>
      <c r="FE12" s="239">
        <v>741928</v>
      </c>
      <c r="FF12" s="239"/>
      <c r="FG12" s="239"/>
      <c r="FH12" s="239">
        <v>441865</v>
      </c>
      <c r="FI12" s="239">
        <v>814864.83</v>
      </c>
      <c r="FJ12" s="239">
        <f t="shared" si="0"/>
        <v>184.4148846367103</v>
      </c>
      <c r="FK12" s="239">
        <v>1223683</v>
      </c>
      <c r="FL12" s="239">
        <v>1556792.83</v>
      </c>
      <c r="FM12" s="228"/>
      <c r="FN12" s="228"/>
    </row>
    <row r="13" spans="1:170" ht="12.75">
      <c r="A13" s="239" t="s">
        <v>118</v>
      </c>
      <c r="B13" s="239">
        <v>2642657</v>
      </c>
      <c r="C13" s="239">
        <v>2886350.65</v>
      </c>
      <c r="D13" s="239">
        <v>12267</v>
      </c>
      <c r="E13" s="239">
        <v>4949</v>
      </c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>
        <v>12267</v>
      </c>
      <c r="S13" s="239">
        <v>4949</v>
      </c>
      <c r="T13" s="239">
        <v>12267</v>
      </c>
      <c r="U13" s="239">
        <v>4949</v>
      </c>
      <c r="V13" s="239">
        <v>14000</v>
      </c>
      <c r="W13" s="239">
        <v>43668.56</v>
      </c>
      <c r="X13" s="239">
        <v>14000</v>
      </c>
      <c r="Y13" s="239">
        <v>43668.56</v>
      </c>
      <c r="Z13" s="239">
        <v>14000</v>
      </c>
      <c r="AA13" s="239">
        <v>43668.56</v>
      </c>
      <c r="AB13" s="239"/>
      <c r="AC13" s="239">
        <v>1016017.62</v>
      </c>
      <c r="AD13" s="239"/>
      <c r="AE13" s="239">
        <v>1016017.62</v>
      </c>
      <c r="AF13" s="239">
        <v>2615991</v>
      </c>
      <c r="AG13" s="239">
        <v>1820784.62</v>
      </c>
      <c r="AH13" s="239">
        <v>1641111</v>
      </c>
      <c r="AI13" s="239">
        <v>938812.85</v>
      </c>
      <c r="AJ13" s="239"/>
      <c r="AK13" s="239">
        <v>8781.33</v>
      </c>
      <c r="AL13" s="239"/>
      <c r="AM13" s="239">
        <v>147.99</v>
      </c>
      <c r="AN13" s="239"/>
      <c r="AO13" s="239">
        <v>226157.07</v>
      </c>
      <c r="AP13" s="239">
        <v>1295482</v>
      </c>
      <c r="AQ13" s="239">
        <v>382928.44</v>
      </c>
      <c r="AR13" s="239">
        <v>255523</v>
      </c>
      <c r="AS13" s="239">
        <v>218716.73</v>
      </c>
      <c r="AT13" s="239">
        <v>49592</v>
      </c>
      <c r="AU13" s="239">
        <v>36577.46</v>
      </c>
      <c r="AV13" s="239">
        <v>40514</v>
      </c>
      <c r="AW13" s="239">
        <v>64563.07</v>
      </c>
      <c r="AX13" s="239"/>
      <c r="AY13" s="239">
        <v>940.76</v>
      </c>
      <c r="AZ13" s="239"/>
      <c r="BA13" s="239"/>
      <c r="BB13" s="239"/>
      <c r="BC13" s="239"/>
      <c r="BD13" s="239"/>
      <c r="BE13" s="239"/>
      <c r="BF13" s="239"/>
      <c r="BG13" s="239">
        <v>-22638.89</v>
      </c>
      <c r="BH13" s="239"/>
      <c r="BI13" s="239">
        <v>-1496.04</v>
      </c>
      <c r="BJ13" s="239"/>
      <c r="BK13" s="239">
        <v>-20108.75</v>
      </c>
      <c r="BL13" s="239"/>
      <c r="BM13" s="239"/>
      <c r="BN13" s="239"/>
      <c r="BO13" s="239">
        <v>-967</v>
      </c>
      <c r="BP13" s="239"/>
      <c r="BQ13" s="239">
        <v>-21.1</v>
      </c>
      <c r="BR13" s="239"/>
      <c r="BS13" s="239">
        <v>-46</v>
      </c>
      <c r="BT13" s="239">
        <v>974880</v>
      </c>
      <c r="BU13" s="239">
        <v>904610.66</v>
      </c>
      <c r="BV13" s="239"/>
      <c r="BW13" s="239">
        <v>80.72</v>
      </c>
      <c r="BX13" s="239">
        <v>470640</v>
      </c>
      <c r="BY13" s="239">
        <v>348117.14</v>
      </c>
      <c r="BZ13" s="239">
        <v>504240</v>
      </c>
      <c r="CA13" s="239">
        <v>555519.29</v>
      </c>
      <c r="CB13" s="239"/>
      <c r="CC13" s="239">
        <v>893.51</v>
      </c>
      <c r="CD13" s="239">
        <v>399</v>
      </c>
      <c r="CE13" s="239">
        <v>930.85</v>
      </c>
      <c r="CF13" s="239">
        <v>399</v>
      </c>
      <c r="CG13" s="239">
        <v>930.85</v>
      </c>
      <c r="CH13" s="239">
        <v>399</v>
      </c>
      <c r="CI13" s="239">
        <v>829.48</v>
      </c>
      <c r="CJ13" s="239"/>
      <c r="CK13" s="239">
        <v>16.26</v>
      </c>
      <c r="CL13" s="239"/>
      <c r="CM13" s="239">
        <v>85.11</v>
      </c>
      <c r="CN13" s="239">
        <v>17649</v>
      </c>
      <c r="CO13" s="239">
        <v>11786.84</v>
      </c>
      <c r="CP13" s="239">
        <v>498</v>
      </c>
      <c r="CQ13" s="239"/>
      <c r="CR13" s="239"/>
      <c r="CS13" s="239"/>
      <c r="CT13" s="239"/>
      <c r="CU13" s="239"/>
      <c r="CV13" s="239">
        <v>498</v>
      </c>
      <c r="CW13" s="239"/>
      <c r="CX13" s="239">
        <v>498</v>
      </c>
      <c r="CY13" s="239"/>
      <c r="CZ13" s="239">
        <v>17151</v>
      </c>
      <c r="DA13" s="239">
        <v>9212.92</v>
      </c>
      <c r="DB13" s="239"/>
      <c r="DC13" s="239">
        <v>137</v>
      </c>
      <c r="DD13" s="239"/>
      <c r="DE13" s="239">
        <v>137</v>
      </c>
      <c r="DF13" s="239">
        <v>765</v>
      </c>
      <c r="DG13" s="239">
        <v>650</v>
      </c>
      <c r="DH13" s="239">
        <v>765</v>
      </c>
      <c r="DI13" s="239">
        <v>650</v>
      </c>
      <c r="DJ13" s="239">
        <v>16386</v>
      </c>
      <c r="DK13" s="239">
        <v>8425.92</v>
      </c>
      <c r="DL13" s="239"/>
      <c r="DM13" s="239">
        <v>185.17</v>
      </c>
      <c r="DN13" s="239"/>
      <c r="DO13" s="239">
        <v>1.7</v>
      </c>
      <c r="DP13" s="239"/>
      <c r="DQ13" s="239">
        <v>85</v>
      </c>
      <c r="DR13" s="239">
        <v>16386</v>
      </c>
      <c r="DS13" s="239">
        <v>8154.05</v>
      </c>
      <c r="DT13" s="239"/>
      <c r="DU13" s="239">
        <v>2573.92</v>
      </c>
      <c r="DV13" s="239"/>
      <c r="DW13" s="239">
        <v>2573.92</v>
      </c>
      <c r="DX13" s="239"/>
      <c r="DY13" s="239">
        <v>2573.92</v>
      </c>
      <c r="DZ13" s="239"/>
      <c r="EA13" s="239"/>
      <c r="EB13" s="239"/>
      <c r="EC13" s="239"/>
      <c r="ED13" s="239"/>
      <c r="EE13" s="239"/>
      <c r="EF13" s="239">
        <v>1636149</v>
      </c>
      <c r="EG13" s="239">
        <v>1636149</v>
      </c>
      <c r="EH13" s="239">
        <v>1636149</v>
      </c>
      <c r="EI13" s="239">
        <v>1636149</v>
      </c>
      <c r="EJ13" s="239"/>
      <c r="EK13" s="239"/>
      <c r="EL13" s="239"/>
      <c r="EM13" s="239"/>
      <c r="EN13" s="239">
        <v>1636149</v>
      </c>
      <c r="EO13" s="239">
        <v>1636149</v>
      </c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>
        <v>1636149</v>
      </c>
      <c r="FE13" s="239">
        <v>1636149</v>
      </c>
      <c r="FF13" s="239"/>
      <c r="FG13" s="239"/>
      <c r="FH13" s="239">
        <v>2660306</v>
      </c>
      <c r="FI13" s="239">
        <v>2898137.49</v>
      </c>
      <c r="FJ13" s="239">
        <f t="shared" si="0"/>
        <v>108.94000502197869</v>
      </c>
      <c r="FK13" s="239">
        <v>4296455</v>
      </c>
      <c r="FL13" s="239">
        <v>4534286.49</v>
      </c>
      <c r="FM13" s="228"/>
      <c r="FN13" s="228"/>
    </row>
    <row r="14" spans="1:170" ht="12.75">
      <c r="A14" s="239" t="s">
        <v>119</v>
      </c>
      <c r="B14" s="239">
        <v>979056</v>
      </c>
      <c r="C14" s="239">
        <v>1225871.78</v>
      </c>
      <c r="D14" s="239">
        <v>400</v>
      </c>
      <c r="E14" s="239">
        <v>936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>
        <v>400</v>
      </c>
      <c r="S14" s="239">
        <v>936</v>
      </c>
      <c r="T14" s="239">
        <v>400</v>
      </c>
      <c r="U14" s="239">
        <v>936</v>
      </c>
      <c r="V14" s="239">
        <v>3000</v>
      </c>
      <c r="W14" s="239">
        <v>1023.33</v>
      </c>
      <c r="X14" s="239">
        <v>3000</v>
      </c>
      <c r="Y14" s="239">
        <v>1023.33</v>
      </c>
      <c r="Z14" s="239">
        <v>3000</v>
      </c>
      <c r="AA14" s="239">
        <v>1023.33</v>
      </c>
      <c r="AB14" s="239">
        <v>5000</v>
      </c>
      <c r="AC14" s="239">
        <v>207728.85</v>
      </c>
      <c r="AD14" s="239">
        <v>5000</v>
      </c>
      <c r="AE14" s="239">
        <v>207728.85</v>
      </c>
      <c r="AF14" s="239">
        <v>957990</v>
      </c>
      <c r="AG14" s="239">
        <v>997380.42</v>
      </c>
      <c r="AH14" s="239">
        <v>520376</v>
      </c>
      <c r="AI14" s="239">
        <v>592619.87</v>
      </c>
      <c r="AJ14" s="239"/>
      <c r="AK14" s="239">
        <v>4593.17</v>
      </c>
      <c r="AL14" s="239"/>
      <c r="AM14" s="239"/>
      <c r="AN14" s="239"/>
      <c r="AO14" s="239">
        <v>34543.51</v>
      </c>
      <c r="AP14" s="239">
        <v>261150</v>
      </c>
      <c r="AQ14" s="239">
        <v>249813.45</v>
      </c>
      <c r="AR14" s="239">
        <v>89579</v>
      </c>
      <c r="AS14" s="239">
        <v>200670.39</v>
      </c>
      <c r="AT14" s="239">
        <v>55247</v>
      </c>
      <c r="AU14" s="239">
        <v>47265.08</v>
      </c>
      <c r="AV14" s="239">
        <v>114400</v>
      </c>
      <c r="AW14" s="239">
        <v>55734.27</v>
      </c>
      <c r="AX14" s="239"/>
      <c r="AY14" s="239"/>
      <c r="AZ14" s="239"/>
      <c r="BA14" s="239"/>
      <c r="BB14" s="239"/>
      <c r="BC14" s="239"/>
      <c r="BD14" s="239"/>
      <c r="BE14" s="239"/>
      <c r="BF14" s="239">
        <v>7800</v>
      </c>
      <c r="BG14" s="239">
        <v>-839.08</v>
      </c>
      <c r="BH14" s="239">
        <v>6000</v>
      </c>
      <c r="BI14" s="239">
        <v>58.01</v>
      </c>
      <c r="BJ14" s="239">
        <v>900</v>
      </c>
      <c r="BK14" s="239">
        <v>-903.6</v>
      </c>
      <c r="BL14" s="239">
        <v>600</v>
      </c>
      <c r="BM14" s="239">
        <v>6.76</v>
      </c>
      <c r="BN14" s="239">
        <v>300</v>
      </c>
      <c r="BO14" s="239">
        <v>-0.25</v>
      </c>
      <c r="BP14" s="239"/>
      <c r="BQ14" s="239"/>
      <c r="BR14" s="239"/>
      <c r="BS14" s="239"/>
      <c r="BT14" s="239">
        <v>429814</v>
      </c>
      <c r="BU14" s="239">
        <v>405599.63</v>
      </c>
      <c r="BV14" s="239"/>
      <c r="BW14" s="239"/>
      <c r="BX14" s="239">
        <v>25618</v>
      </c>
      <c r="BY14" s="239">
        <v>24351.34</v>
      </c>
      <c r="BZ14" s="239">
        <v>401496</v>
      </c>
      <c r="CA14" s="239">
        <v>358775.95</v>
      </c>
      <c r="CB14" s="239">
        <v>2700</v>
      </c>
      <c r="CC14" s="239">
        <v>22472.34</v>
      </c>
      <c r="CD14" s="239">
        <v>12666</v>
      </c>
      <c r="CE14" s="239">
        <v>18803.18</v>
      </c>
      <c r="CF14" s="239">
        <v>12666</v>
      </c>
      <c r="CG14" s="239">
        <v>18803.18</v>
      </c>
      <c r="CH14" s="239">
        <v>6666</v>
      </c>
      <c r="CI14" s="239">
        <v>14777.15</v>
      </c>
      <c r="CJ14" s="239">
        <v>2600</v>
      </c>
      <c r="CK14" s="239">
        <v>4019.94</v>
      </c>
      <c r="CL14" s="239">
        <v>3400</v>
      </c>
      <c r="CM14" s="239">
        <v>6.09</v>
      </c>
      <c r="CN14" s="239">
        <v>8625</v>
      </c>
      <c r="CO14" s="239">
        <v>5051.21</v>
      </c>
      <c r="CP14" s="239">
        <v>400</v>
      </c>
      <c r="CQ14" s="239"/>
      <c r="CR14" s="239"/>
      <c r="CS14" s="239"/>
      <c r="CT14" s="239"/>
      <c r="CU14" s="239"/>
      <c r="CV14" s="239">
        <v>400</v>
      </c>
      <c r="CW14" s="239"/>
      <c r="CX14" s="239">
        <v>400</v>
      </c>
      <c r="CY14" s="239"/>
      <c r="CZ14" s="239">
        <v>8225</v>
      </c>
      <c r="DA14" s="239">
        <v>3460.29</v>
      </c>
      <c r="DB14" s="239"/>
      <c r="DC14" s="239">
        <v>106</v>
      </c>
      <c r="DD14" s="239"/>
      <c r="DE14" s="239">
        <v>106</v>
      </c>
      <c r="DF14" s="239">
        <v>725</v>
      </c>
      <c r="DG14" s="239">
        <v>521.72</v>
      </c>
      <c r="DH14" s="239">
        <v>725</v>
      </c>
      <c r="DI14" s="239">
        <v>521.72</v>
      </c>
      <c r="DJ14" s="239">
        <v>7500</v>
      </c>
      <c r="DK14" s="239">
        <v>2832.57</v>
      </c>
      <c r="DL14" s="239"/>
      <c r="DM14" s="239">
        <v>76.02</v>
      </c>
      <c r="DN14" s="239"/>
      <c r="DO14" s="239"/>
      <c r="DP14" s="239"/>
      <c r="DQ14" s="239"/>
      <c r="DR14" s="239">
        <v>7500</v>
      </c>
      <c r="DS14" s="239">
        <v>2756.55</v>
      </c>
      <c r="DT14" s="239"/>
      <c r="DU14" s="239">
        <v>1590.92</v>
      </c>
      <c r="DV14" s="239"/>
      <c r="DW14" s="239">
        <v>1590.92</v>
      </c>
      <c r="DX14" s="239"/>
      <c r="DY14" s="239">
        <v>1590.92</v>
      </c>
      <c r="DZ14" s="239"/>
      <c r="EA14" s="239"/>
      <c r="EB14" s="239"/>
      <c r="EC14" s="239"/>
      <c r="ED14" s="239"/>
      <c r="EE14" s="239"/>
      <c r="EF14" s="239">
        <v>1853068</v>
      </c>
      <c r="EG14" s="239">
        <v>1853068</v>
      </c>
      <c r="EH14" s="239">
        <v>1853068</v>
      </c>
      <c r="EI14" s="239">
        <v>1853068</v>
      </c>
      <c r="EJ14" s="239"/>
      <c r="EK14" s="239"/>
      <c r="EL14" s="239"/>
      <c r="EM14" s="239"/>
      <c r="EN14" s="239">
        <v>1853068</v>
      </c>
      <c r="EO14" s="239">
        <v>1853068</v>
      </c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>
        <v>1853068</v>
      </c>
      <c r="FE14" s="239">
        <v>1853068</v>
      </c>
      <c r="FF14" s="239"/>
      <c r="FG14" s="239"/>
      <c r="FH14" s="239">
        <v>987681</v>
      </c>
      <c r="FI14" s="239">
        <v>1230922.99</v>
      </c>
      <c r="FJ14" s="239">
        <f t="shared" si="0"/>
        <v>124.62758623482684</v>
      </c>
      <c r="FK14" s="239">
        <v>2840749</v>
      </c>
      <c r="FL14" s="239">
        <v>3083990.99</v>
      </c>
      <c r="FM14" s="228"/>
      <c r="FN14" s="228"/>
    </row>
    <row r="15" spans="1:170" ht="12.75">
      <c r="A15" s="239" t="s">
        <v>120</v>
      </c>
      <c r="B15" s="239">
        <v>151438</v>
      </c>
      <c r="C15" s="239">
        <v>133922.73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>
        <v>1050</v>
      </c>
      <c r="AC15" s="239">
        <v>4735.31</v>
      </c>
      <c r="AD15" s="239">
        <v>1050</v>
      </c>
      <c r="AE15" s="239">
        <v>4735.31</v>
      </c>
      <c r="AF15" s="239">
        <v>149893</v>
      </c>
      <c r="AG15" s="239">
        <v>128889.06</v>
      </c>
      <c r="AH15" s="239">
        <v>60404</v>
      </c>
      <c r="AI15" s="239">
        <v>62749.54</v>
      </c>
      <c r="AJ15" s="239"/>
      <c r="AK15" s="239"/>
      <c r="AL15" s="239"/>
      <c r="AM15" s="239"/>
      <c r="AN15" s="239"/>
      <c r="AO15" s="239">
        <v>3533.12</v>
      </c>
      <c r="AP15" s="239">
        <v>15329</v>
      </c>
      <c r="AQ15" s="239">
        <v>20552.07</v>
      </c>
      <c r="AR15" s="239">
        <v>2433</v>
      </c>
      <c r="AS15" s="239">
        <v>9425.72</v>
      </c>
      <c r="AT15" s="239">
        <v>32282</v>
      </c>
      <c r="AU15" s="239">
        <v>24517.93</v>
      </c>
      <c r="AV15" s="239">
        <v>10360</v>
      </c>
      <c r="AW15" s="239">
        <v>4720.7</v>
      </c>
      <c r="AX15" s="239"/>
      <c r="AY15" s="239"/>
      <c r="AZ15" s="239"/>
      <c r="BA15" s="239"/>
      <c r="BB15" s="239"/>
      <c r="BC15" s="239"/>
      <c r="BD15" s="239"/>
      <c r="BE15" s="239"/>
      <c r="BF15" s="239"/>
      <c r="BG15" s="239">
        <v>-1048.77</v>
      </c>
      <c r="BH15" s="239"/>
      <c r="BI15" s="239">
        <v>-441.95</v>
      </c>
      <c r="BJ15" s="239"/>
      <c r="BK15" s="239">
        <v>-606.82</v>
      </c>
      <c r="BL15" s="239"/>
      <c r="BM15" s="239"/>
      <c r="BN15" s="239"/>
      <c r="BO15" s="239"/>
      <c r="BP15" s="239"/>
      <c r="BQ15" s="239"/>
      <c r="BR15" s="239"/>
      <c r="BS15" s="239"/>
      <c r="BT15" s="239">
        <v>89489</v>
      </c>
      <c r="BU15" s="239">
        <v>67188.29</v>
      </c>
      <c r="BV15" s="239"/>
      <c r="BW15" s="239"/>
      <c r="BX15" s="239"/>
      <c r="BY15" s="239"/>
      <c r="BZ15" s="239">
        <v>85128</v>
      </c>
      <c r="CA15" s="239">
        <v>64770.59</v>
      </c>
      <c r="CB15" s="239">
        <v>4361</v>
      </c>
      <c r="CC15" s="239">
        <v>2417.7</v>
      </c>
      <c r="CD15" s="239">
        <v>495</v>
      </c>
      <c r="CE15" s="239">
        <v>298.36</v>
      </c>
      <c r="CF15" s="239">
        <v>495</v>
      </c>
      <c r="CG15" s="239">
        <v>298.36</v>
      </c>
      <c r="CH15" s="239">
        <v>165</v>
      </c>
      <c r="CI15" s="239">
        <v>298.36</v>
      </c>
      <c r="CJ15" s="239"/>
      <c r="CK15" s="239"/>
      <c r="CL15" s="239">
        <v>330</v>
      </c>
      <c r="CM15" s="239"/>
      <c r="CN15" s="239">
        <v>6731</v>
      </c>
      <c r="CO15" s="239">
        <v>3272.28</v>
      </c>
      <c r="CP15" s="239"/>
      <c r="CQ15" s="239">
        <v>119</v>
      </c>
      <c r="CR15" s="239"/>
      <c r="CS15" s="239"/>
      <c r="CT15" s="239"/>
      <c r="CU15" s="239"/>
      <c r="CV15" s="239"/>
      <c r="CW15" s="239">
        <v>119</v>
      </c>
      <c r="CX15" s="239"/>
      <c r="CY15" s="239">
        <v>119</v>
      </c>
      <c r="CZ15" s="239">
        <v>6731</v>
      </c>
      <c r="DA15" s="239">
        <v>2933.28</v>
      </c>
      <c r="DB15" s="239"/>
      <c r="DC15" s="239">
        <v>53</v>
      </c>
      <c r="DD15" s="239"/>
      <c r="DE15" s="239">
        <v>53</v>
      </c>
      <c r="DF15" s="239">
        <v>2400</v>
      </c>
      <c r="DG15" s="239">
        <v>1213.6</v>
      </c>
      <c r="DH15" s="239">
        <v>2400</v>
      </c>
      <c r="DI15" s="239">
        <v>1213.6</v>
      </c>
      <c r="DJ15" s="239">
        <v>4331</v>
      </c>
      <c r="DK15" s="239">
        <v>1666.68</v>
      </c>
      <c r="DL15" s="239">
        <v>1931</v>
      </c>
      <c r="DM15" s="239">
        <v>16.83</v>
      </c>
      <c r="DN15" s="239"/>
      <c r="DO15" s="239"/>
      <c r="DP15" s="239"/>
      <c r="DQ15" s="239"/>
      <c r="DR15" s="239">
        <v>2400</v>
      </c>
      <c r="DS15" s="239">
        <v>1649.85</v>
      </c>
      <c r="DT15" s="239"/>
      <c r="DU15" s="239">
        <v>220</v>
      </c>
      <c r="DV15" s="239"/>
      <c r="DW15" s="239">
        <v>220</v>
      </c>
      <c r="DX15" s="239"/>
      <c r="DY15" s="239">
        <v>220</v>
      </c>
      <c r="DZ15" s="239"/>
      <c r="EA15" s="239"/>
      <c r="EB15" s="239"/>
      <c r="EC15" s="239"/>
      <c r="ED15" s="239"/>
      <c r="EE15" s="239"/>
      <c r="EF15" s="239">
        <v>330314</v>
      </c>
      <c r="EG15" s="239">
        <v>330314</v>
      </c>
      <c r="EH15" s="239">
        <v>330314</v>
      </c>
      <c r="EI15" s="239">
        <v>330314</v>
      </c>
      <c r="EJ15" s="239"/>
      <c r="EK15" s="239"/>
      <c r="EL15" s="239"/>
      <c r="EM15" s="239"/>
      <c r="EN15" s="239">
        <v>330314</v>
      </c>
      <c r="EO15" s="239">
        <v>330314</v>
      </c>
      <c r="EP15" s="239"/>
      <c r="EQ15" s="239"/>
      <c r="ER15" s="239"/>
      <c r="ES15" s="239"/>
      <c r="ET15" s="239"/>
      <c r="EU15" s="239"/>
      <c r="EV15" s="239"/>
      <c r="EW15" s="239"/>
      <c r="EX15" s="239"/>
      <c r="EY15" s="239"/>
      <c r="EZ15" s="239"/>
      <c r="FA15" s="239"/>
      <c r="FB15" s="239"/>
      <c r="FC15" s="239"/>
      <c r="FD15" s="239">
        <v>330314</v>
      </c>
      <c r="FE15" s="239">
        <v>330314</v>
      </c>
      <c r="FF15" s="239"/>
      <c r="FG15" s="239"/>
      <c r="FH15" s="239">
        <v>158169</v>
      </c>
      <c r="FI15" s="239">
        <v>137195.01</v>
      </c>
      <c r="FJ15" s="239">
        <f t="shared" si="0"/>
        <v>86.73950647724902</v>
      </c>
      <c r="FK15" s="239">
        <v>488483</v>
      </c>
      <c r="FL15" s="239">
        <v>467509.01</v>
      </c>
      <c r="FM15" s="228"/>
      <c r="FN15" s="228"/>
    </row>
    <row r="16" spans="1:170" ht="12.75">
      <c r="A16" s="239" t="s">
        <v>121</v>
      </c>
      <c r="B16" s="239">
        <v>477637</v>
      </c>
      <c r="C16" s="239">
        <v>543243.9</v>
      </c>
      <c r="D16" s="239">
        <v>540</v>
      </c>
      <c r="E16" s="239">
        <v>471</v>
      </c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>
        <v>540</v>
      </c>
      <c r="S16" s="239">
        <v>471</v>
      </c>
      <c r="T16" s="239">
        <v>540</v>
      </c>
      <c r="U16" s="239">
        <v>471</v>
      </c>
      <c r="V16" s="239"/>
      <c r="W16" s="239"/>
      <c r="X16" s="239"/>
      <c r="Y16" s="239"/>
      <c r="Z16" s="239"/>
      <c r="AA16" s="239"/>
      <c r="AB16" s="239">
        <v>8000</v>
      </c>
      <c r="AC16" s="239">
        <v>16475.17</v>
      </c>
      <c r="AD16" s="239">
        <v>8000</v>
      </c>
      <c r="AE16" s="239">
        <v>16475.17</v>
      </c>
      <c r="AF16" s="239">
        <v>468547</v>
      </c>
      <c r="AG16" s="239">
        <v>525555.97</v>
      </c>
      <c r="AH16" s="239">
        <v>216100</v>
      </c>
      <c r="AI16" s="239">
        <v>262639.21</v>
      </c>
      <c r="AJ16" s="239">
        <v>3000</v>
      </c>
      <c r="AK16" s="239">
        <v>658.64</v>
      </c>
      <c r="AL16" s="239">
        <v>1000</v>
      </c>
      <c r="AM16" s="239"/>
      <c r="AN16" s="239"/>
      <c r="AO16" s="239">
        <v>3695.05</v>
      </c>
      <c r="AP16" s="239">
        <v>89800</v>
      </c>
      <c r="AQ16" s="239">
        <v>120647.99</v>
      </c>
      <c r="AR16" s="239">
        <v>39000</v>
      </c>
      <c r="AS16" s="239">
        <v>56759.4</v>
      </c>
      <c r="AT16" s="239">
        <v>47550</v>
      </c>
      <c r="AU16" s="239">
        <v>38306.2</v>
      </c>
      <c r="AV16" s="239">
        <v>35750</v>
      </c>
      <c r="AW16" s="239">
        <v>42571.93</v>
      </c>
      <c r="AX16" s="239"/>
      <c r="AY16" s="239"/>
      <c r="AZ16" s="239"/>
      <c r="BA16" s="239"/>
      <c r="BB16" s="239"/>
      <c r="BC16" s="239"/>
      <c r="BD16" s="239"/>
      <c r="BE16" s="239"/>
      <c r="BF16" s="239"/>
      <c r="BG16" s="239">
        <v>-1025.55</v>
      </c>
      <c r="BH16" s="239"/>
      <c r="BI16" s="239">
        <v>-200.31</v>
      </c>
      <c r="BJ16" s="239"/>
      <c r="BK16" s="239">
        <v>-947.24</v>
      </c>
      <c r="BL16" s="239"/>
      <c r="BM16" s="239">
        <v>122</v>
      </c>
      <c r="BN16" s="239"/>
      <c r="BO16" s="239"/>
      <c r="BP16" s="239"/>
      <c r="BQ16" s="239"/>
      <c r="BR16" s="239"/>
      <c r="BS16" s="239"/>
      <c r="BT16" s="239">
        <v>252447</v>
      </c>
      <c r="BU16" s="239">
        <v>263942.31</v>
      </c>
      <c r="BV16" s="239"/>
      <c r="BW16" s="239"/>
      <c r="BX16" s="239">
        <v>26100</v>
      </c>
      <c r="BY16" s="239">
        <v>19069.13</v>
      </c>
      <c r="BZ16" s="239">
        <v>214997</v>
      </c>
      <c r="CA16" s="239">
        <v>191554.9</v>
      </c>
      <c r="CB16" s="239">
        <v>11350</v>
      </c>
      <c r="CC16" s="239">
        <v>53318.28</v>
      </c>
      <c r="CD16" s="239">
        <v>550</v>
      </c>
      <c r="CE16" s="239">
        <v>741.76</v>
      </c>
      <c r="CF16" s="239">
        <v>550</v>
      </c>
      <c r="CG16" s="239">
        <v>741.76</v>
      </c>
      <c r="CH16" s="239">
        <v>550</v>
      </c>
      <c r="CI16" s="239">
        <v>684.21</v>
      </c>
      <c r="CJ16" s="239"/>
      <c r="CK16" s="239"/>
      <c r="CL16" s="239"/>
      <c r="CM16" s="239">
        <v>57.55</v>
      </c>
      <c r="CN16" s="239">
        <v>19418</v>
      </c>
      <c r="CO16" s="239">
        <v>13446.91</v>
      </c>
      <c r="CP16" s="239">
        <v>250</v>
      </c>
      <c r="CQ16" s="239">
        <v>1223</v>
      </c>
      <c r="CR16" s="239"/>
      <c r="CS16" s="239">
        <v>100</v>
      </c>
      <c r="CT16" s="239"/>
      <c r="CU16" s="239">
        <v>100</v>
      </c>
      <c r="CV16" s="239">
        <v>250</v>
      </c>
      <c r="CW16" s="239">
        <v>1123</v>
      </c>
      <c r="CX16" s="239">
        <v>250</v>
      </c>
      <c r="CY16" s="239">
        <v>1123</v>
      </c>
      <c r="CZ16" s="239">
        <v>17850</v>
      </c>
      <c r="DA16" s="239">
        <v>11188.36</v>
      </c>
      <c r="DB16" s="239"/>
      <c r="DC16" s="239">
        <v>1177</v>
      </c>
      <c r="DD16" s="239"/>
      <c r="DE16" s="239">
        <v>1177</v>
      </c>
      <c r="DF16" s="239">
        <v>8300</v>
      </c>
      <c r="DG16" s="239">
        <v>7480</v>
      </c>
      <c r="DH16" s="239">
        <v>8300</v>
      </c>
      <c r="DI16" s="239">
        <v>7480</v>
      </c>
      <c r="DJ16" s="239">
        <v>9550</v>
      </c>
      <c r="DK16" s="239">
        <v>2531.36</v>
      </c>
      <c r="DL16" s="239">
        <v>250</v>
      </c>
      <c r="DM16" s="239">
        <v>237.21</v>
      </c>
      <c r="DN16" s="239"/>
      <c r="DO16" s="239"/>
      <c r="DP16" s="239"/>
      <c r="DQ16" s="239"/>
      <c r="DR16" s="239">
        <v>9300</v>
      </c>
      <c r="DS16" s="239">
        <v>2294.15</v>
      </c>
      <c r="DT16" s="239">
        <v>1318</v>
      </c>
      <c r="DU16" s="239">
        <v>1035.55</v>
      </c>
      <c r="DV16" s="239">
        <v>1318</v>
      </c>
      <c r="DW16" s="239">
        <v>1035.55</v>
      </c>
      <c r="DX16" s="239">
        <v>1318</v>
      </c>
      <c r="DY16" s="239">
        <v>1035.55</v>
      </c>
      <c r="DZ16" s="239"/>
      <c r="EA16" s="239"/>
      <c r="EB16" s="239"/>
      <c r="EC16" s="239"/>
      <c r="ED16" s="239"/>
      <c r="EE16" s="239"/>
      <c r="EF16" s="239">
        <v>93684</v>
      </c>
      <c r="EG16" s="239">
        <v>93684</v>
      </c>
      <c r="EH16" s="239">
        <v>93684</v>
      </c>
      <c r="EI16" s="239">
        <v>93684</v>
      </c>
      <c r="EJ16" s="239"/>
      <c r="EK16" s="239"/>
      <c r="EL16" s="239"/>
      <c r="EM16" s="239"/>
      <c r="EN16" s="239">
        <v>93684</v>
      </c>
      <c r="EO16" s="239">
        <v>93684</v>
      </c>
      <c r="EP16" s="239"/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239"/>
      <c r="FD16" s="239">
        <v>93684</v>
      </c>
      <c r="FE16" s="239">
        <v>93684</v>
      </c>
      <c r="FF16" s="239"/>
      <c r="FG16" s="239"/>
      <c r="FH16" s="239">
        <v>497055</v>
      </c>
      <c r="FI16" s="239">
        <v>556690.81</v>
      </c>
      <c r="FJ16" s="239">
        <f t="shared" si="0"/>
        <v>111.99782921407089</v>
      </c>
      <c r="FK16" s="239">
        <v>590739</v>
      </c>
      <c r="FL16" s="239">
        <v>650374.81</v>
      </c>
      <c r="FM16" s="228"/>
      <c r="FN16" s="228"/>
    </row>
    <row r="17" spans="1:170" ht="12.75">
      <c r="A17" s="239" t="s">
        <v>122</v>
      </c>
      <c r="B17" s="239">
        <v>2588261</v>
      </c>
      <c r="C17" s="239">
        <v>4285101.52</v>
      </c>
      <c r="D17" s="239">
        <v>11500</v>
      </c>
      <c r="E17" s="239">
        <v>8340</v>
      </c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>
        <v>11500</v>
      </c>
      <c r="S17" s="239">
        <v>8340</v>
      </c>
      <c r="T17" s="239">
        <v>11500</v>
      </c>
      <c r="U17" s="239">
        <v>8340</v>
      </c>
      <c r="V17" s="239">
        <v>8590</v>
      </c>
      <c r="W17" s="239">
        <v>14003.89</v>
      </c>
      <c r="X17" s="239">
        <v>8590</v>
      </c>
      <c r="Y17" s="239">
        <v>14003.89</v>
      </c>
      <c r="Z17" s="239">
        <v>8590</v>
      </c>
      <c r="AA17" s="239">
        <v>14003.89</v>
      </c>
      <c r="AB17" s="239">
        <v>40602</v>
      </c>
      <c r="AC17" s="239">
        <v>1011850.93</v>
      </c>
      <c r="AD17" s="239">
        <v>40602</v>
      </c>
      <c r="AE17" s="239">
        <v>1011850.93</v>
      </c>
      <c r="AF17" s="239">
        <v>2341932</v>
      </c>
      <c r="AG17" s="239">
        <v>3010612.9</v>
      </c>
      <c r="AH17" s="239">
        <v>861355</v>
      </c>
      <c r="AI17" s="239">
        <v>1421920.26</v>
      </c>
      <c r="AJ17" s="239"/>
      <c r="AK17" s="239">
        <v>1547.6</v>
      </c>
      <c r="AL17" s="239"/>
      <c r="AM17" s="239"/>
      <c r="AN17" s="239"/>
      <c r="AO17" s="239">
        <v>390773.8</v>
      </c>
      <c r="AP17" s="239">
        <v>367388</v>
      </c>
      <c r="AQ17" s="239">
        <v>390827.09</v>
      </c>
      <c r="AR17" s="239">
        <v>440855</v>
      </c>
      <c r="AS17" s="239">
        <v>458900.54</v>
      </c>
      <c r="AT17" s="239">
        <v>12376</v>
      </c>
      <c r="AU17" s="239">
        <v>67059.14</v>
      </c>
      <c r="AV17" s="239">
        <v>40736</v>
      </c>
      <c r="AW17" s="239">
        <v>106561.75</v>
      </c>
      <c r="AX17" s="239"/>
      <c r="AY17" s="239"/>
      <c r="AZ17" s="239"/>
      <c r="BA17" s="239">
        <v>6250.34</v>
      </c>
      <c r="BB17" s="239"/>
      <c r="BC17" s="239">
        <v>184.65</v>
      </c>
      <c r="BD17" s="239"/>
      <c r="BE17" s="239">
        <v>184.65</v>
      </c>
      <c r="BF17" s="239"/>
      <c r="BG17" s="239">
        <v>-5977.5</v>
      </c>
      <c r="BH17" s="239"/>
      <c r="BI17" s="239">
        <v>-114.78</v>
      </c>
      <c r="BJ17" s="239"/>
      <c r="BK17" s="239">
        <v>-4899.1</v>
      </c>
      <c r="BL17" s="239"/>
      <c r="BM17" s="239">
        <v>-10.54</v>
      </c>
      <c r="BN17" s="239"/>
      <c r="BO17" s="239"/>
      <c r="BP17" s="239"/>
      <c r="BQ17" s="239">
        <v>-350.08</v>
      </c>
      <c r="BR17" s="239"/>
      <c r="BS17" s="239">
        <v>-603</v>
      </c>
      <c r="BT17" s="239">
        <v>1480577</v>
      </c>
      <c r="BU17" s="239">
        <v>1594485.49</v>
      </c>
      <c r="BV17" s="239"/>
      <c r="BW17" s="239"/>
      <c r="BX17" s="239">
        <v>405533</v>
      </c>
      <c r="BY17" s="239">
        <v>234957.37</v>
      </c>
      <c r="BZ17" s="239">
        <v>1075044</v>
      </c>
      <c r="CA17" s="239">
        <v>1351138.42</v>
      </c>
      <c r="CB17" s="239"/>
      <c r="CC17" s="239">
        <v>8389.7</v>
      </c>
      <c r="CD17" s="239">
        <v>185637</v>
      </c>
      <c r="CE17" s="239">
        <v>240293.8</v>
      </c>
      <c r="CF17" s="239">
        <v>185637</v>
      </c>
      <c r="CG17" s="239">
        <v>240293.8</v>
      </c>
      <c r="CH17" s="239">
        <v>185637</v>
      </c>
      <c r="CI17" s="239">
        <v>236629.99</v>
      </c>
      <c r="CJ17" s="239"/>
      <c r="CK17" s="239"/>
      <c r="CL17" s="239"/>
      <c r="CM17" s="239">
        <v>3663.81</v>
      </c>
      <c r="CN17" s="239">
        <v>128615</v>
      </c>
      <c r="CO17" s="239">
        <v>145689.79</v>
      </c>
      <c r="CP17" s="239">
        <v>1534</v>
      </c>
      <c r="CQ17" s="239">
        <v>1134</v>
      </c>
      <c r="CR17" s="239">
        <v>500</v>
      </c>
      <c r="CS17" s="239"/>
      <c r="CT17" s="239">
        <v>500</v>
      </c>
      <c r="CU17" s="239"/>
      <c r="CV17" s="239">
        <v>1034</v>
      </c>
      <c r="CW17" s="239">
        <v>1134</v>
      </c>
      <c r="CX17" s="239">
        <v>1034</v>
      </c>
      <c r="CY17" s="239">
        <v>1134</v>
      </c>
      <c r="CZ17" s="239">
        <v>127081</v>
      </c>
      <c r="DA17" s="239">
        <v>136746.04</v>
      </c>
      <c r="DB17" s="239"/>
      <c r="DC17" s="239">
        <v>212</v>
      </c>
      <c r="DD17" s="239"/>
      <c r="DE17" s="239">
        <v>212</v>
      </c>
      <c r="DF17" s="239">
        <v>100291</v>
      </c>
      <c r="DG17" s="239">
        <v>119887.62</v>
      </c>
      <c r="DH17" s="239">
        <v>100291</v>
      </c>
      <c r="DI17" s="239">
        <v>119887.62</v>
      </c>
      <c r="DJ17" s="239">
        <v>26790</v>
      </c>
      <c r="DK17" s="239">
        <v>16646.42</v>
      </c>
      <c r="DL17" s="239"/>
      <c r="DM17" s="239">
        <v>1001.32</v>
      </c>
      <c r="DN17" s="239"/>
      <c r="DO17" s="239">
        <v>85</v>
      </c>
      <c r="DP17" s="239"/>
      <c r="DQ17" s="239"/>
      <c r="DR17" s="239">
        <v>26790</v>
      </c>
      <c r="DS17" s="239">
        <v>15560.1</v>
      </c>
      <c r="DT17" s="239"/>
      <c r="DU17" s="239">
        <v>7809.75</v>
      </c>
      <c r="DV17" s="239"/>
      <c r="DW17" s="239">
        <v>7809.75</v>
      </c>
      <c r="DX17" s="239"/>
      <c r="DY17" s="239">
        <v>7809.75</v>
      </c>
      <c r="DZ17" s="239"/>
      <c r="EA17" s="239"/>
      <c r="EB17" s="239"/>
      <c r="EC17" s="239"/>
      <c r="ED17" s="239"/>
      <c r="EE17" s="239"/>
      <c r="EF17" s="239">
        <v>2703861</v>
      </c>
      <c r="EG17" s="239">
        <v>2703861</v>
      </c>
      <c r="EH17" s="239">
        <v>2703861</v>
      </c>
      <c r="EI17" s="239">
        <v>2703861</v>
      </c>
      <c r="EJ17" s="239"/>
      <c r="EK17" s="239"/>
      <c r="EL17" s="239"/>
      <c r="EM17" s="239"/>
      <c r="EN17" s="239">
        <v>2703861</v>
      </c>
      <c r="EO17" s="239">
        <v>2703861</v>
      </c>
      <c r="EP17" s="239"/>
      <c r="EQ17" s="239"/>
      <c r="ER17" s="239"/>
      <c r="ES17" s="239"/>
      <c r="ET17" s="239"/>
      <c r="EU17" s="239"/>
      <c r="EV17" s="239"/>
      <c r="EW17" s="239"/>
      <c r="EX17" s="239"/>
      <c r="EY17" s="239"/>
      <c r="EZ17" s="239"/>
      <c r="FA17" s="239"/>
      <c r="FB17" s="239"/>
      <c r="FC17" s="239"/>
      <c r="FD17" s="239">
        <v>2703861</v>
      </c>
      <c r="FE17" s="239">
        <v>2703861</v>
      </c>
      <c r="FF17" s="239"/>
      <c r="FG17" s="239"/>
      <c r="FH17" s="239">
        <v>2716876</v>
      </c>
      <c r="FI17" s="239">
        <v>4430791.31</v>
      </c>
      <c r="FJ17" s="239">
        <f t="shared" si="0"/>
        <v>163.08404616184177</v>
      </c>
      <c r="FK17" s="239">
        <v>5420737</v>
      </c>
      <c r="FL17" s="239">
        <v>7134652.31</v>
      </c>
      <c r="FM17" s="228"/>
      <c r="FN17" s="228"/>
    </row>
    <row r="18" spans="1:170" ht="12.75">
      <c r="A18" s="239" t="s">
        <v>123</v>
      </c>
      <c r="B18" s="239">
        <v>182470</v>
      </c>
      <c r="C18" s="239">
        <v>153925.94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>
        <v>6000</v>
      </c>
      <c r="AC18" s="239">
        <v>6128.38</v>
      </c>
      <c r="AD18" s="239">
        <v>6000</v>
      </c>
      <c r="AE18" s="239">
        <v>6128.38</v>
      </c>
      <c r="AF18" s="239">
        <v>176470</v>
      </c>
      <c r="AG18" s="239">
        <v>147358.87</v>
      </c>
      <c r="AH18" s="239">
        <v>45346</v>
      </c>
      <c r="AI18" s="239">
        <v>43093.29</v>
      </c>
      <c r="AJ18" s="239">
        <v>3500</v>
      </c>
      <c r="AK18" s="239"/>
      <c r="AL18" s="239">
        <v>0</v>
      </c>
      <c r="AM18" s="239"/>
      <c r="AN18" s="239"/>
      <c r="AO18" s="239">
        <v>3184.48</v>
      </c>
      <c r="AP18" s="239">
        <v>3240</v>
      </c>
      <c r="AQ18" s="239">
        <v>4722.75</v>
      </c>
      <c r="AR18" s="239">
        <v>7200</v>
      </c>
      <c r="AS18" s="239">
        <v>9465.31</v>
      </c>
      <c r="AT18" s="239">
        <v>24550</v>
      </c>
      <c r="AU18" s="239">
        <v>18594.18</v>
      </c>
      <c r="AV18" s="239">
        <v>6856</v>
      </c>
      <c r="AW18" s="239">
        <v>7126.57</v>
      </c>
      <c r="AX18" s="239"/>
      <c r="AY18" s="239"/>
      <c r="AZ18" s="239"/>
      <c r="BA18" s="239"/>
      <c r="BB18" s="239"/>
      <c r="BC18" s="239"/>
      <c r="BD18" s="239"/>
      <c r="BE18" s="239"/>
      <c r="BF18" s="239"/>
      <c r="BG18" s="239">
        <v>-892.97</v>
      </c>
      <c r="BH18" s="239"/>
      <c r="BI18" s="239">
        <v>-425.69</v>
      </c>
      <c r="BJ18" s="239"/>
      <c r="BK18" s="239">
        <v>-467.28</v>
      </c>
      <c r="BL18" s="239"/>
      <c r="BM18" s="239"/>
      <c r="BN18" s="239"/>
      <c r="BO18" s="239"/>
      <c r="BP18" s="239"/>
      <c r="BQ18" s="239"/>
      <c r="BR18" s="239"/>
      <c r="BS18" s="239"/>
      <c r="BT18" s="239">
        <v>131124</v>
      </c>
      <c r="BU18" s="239">
        <v>105158.55</v>
      </c>
      <c r="BV18" s="239"/>
      <c r="BW18" s="239"/>
      <c r="BX18" s="239"/>
      <c r="BY18" s="239"/>
      <c r="BZ18" s="239">
        <v>131124</v>
      </c>
      <c r="CA18" s="239">
        <v>103420.67</v>
      </c>
      <c r="CB18" s="239"/>
      <c r="CC18" s="239">
        <v>1737.88</v>
      </c>
      <c r="CD18" s="239"/>
      <c r="CE18" s="239">
        <v>438.69</v>
      </c>
      <c r="CF18" s="239"/>
      <c r="CG18" s="239">
        <v>438.69</v>
      </c>
      <c r="CH18" s="239"/>
      <c r="CI18" s="239">
        <v>438.69</v>
      </c>
      <c r="CJ18" s="239"/>
      <c r="CK18" s="239"/>
      <c r="CL18" s="239"/>
      <c r="CM18" s="239"/>
      <c r="CN18" s="239">
        <v>231150</v>
      </c>
      <c r="CO18" s="239">
        <v>233929.87</v>
      </c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>
        <v>7150</v>
      </c>
      <c r="DA18" s="239">
        <v>6553.27</v>
      </c>
      <c r="DB18" s="239"/>
      <c r="DC18" s="239">
        <v>53</v>
      </c>
      <c r="DD18" s="239"/>
      <c r="DE18" s="239">
        <v>53</v>
      </c>
      <c r="DF18" s="239">
        <v>7150</v>
      </c>
      <c r="DG18" s="239">
        <v>4571.11</v>
      </c>
      <c r="DH18" s="239">
        <v>7150</v>
      </c>
      <c r="DI18" s="239">
        <v>4571.11</v>
      </c>
      <c r="DJ18" s="239"/>
      <c r="DK18" s="239">
        <v>1929.16</v>
      </c>
      <c r="DL18" s="239"/>
      <c r="DM18" s="239">
        <v>54.91</v>
      </c>
      <c r="DN18" s="239"/>
      <c r="DO18" s="239"/>
      <c r="DP18" s="239"/>
      <c r="DQ18" s="239"/>
      <c r="DR18" s="239"/>
      <c r="DS18" s="239">
        <v>1874.25</v>
      </c>
      <c r="DT18" s="239">
        <v>224000</v>
      </c>
      <c r="DU18" s="239">
        <v>227376.6</v>
      </c>
      <c r="DV18" s="239">
        <v>224000</v>
      </c>
      <c r="DW18" s="239">
        <v>227376.6</v>
      </c>
      <c r="DX18" s="239">
        <v>224000</v>
      </c>
      <c r="DY18" s="239">
        <v>227376.6</v>
      </c>
      <c r="DZ18" s="239"/>
      <c r="EA18" s="239"/>
      <c r="EB18" s="239"/>
      <c r="EC18" s="239"/>
      <c r="ED18" s="239"/>
      <c r="EE18" s="239"/>
      <c r="EF18" s="239"/>
      <c r="EG18" s="239"/>
      <c r="EH18" s="239"/>
      <c r="EI18" s="239"/>
      <c r="EJ18" s="239"/>
      <c r="EK18" s="239"/>
      <c r="EL18" s="239"/>
      <c r="EM18" s="239"/>
      <c r="EN18" s="239"/>
      <c r="EO18" s="239"/>
      <c r="EP18" s="239"/>
      <c r="EQ18" s="239"/>
      <c r="ER18" s="239"/>
      <c r="ES18" s="239"/>
      <c r="ET18" s="239"/>
      <c r="EU18" s="239"/>
      <c r="EV18" s="239"/>
      <c r="EW18" s="239"/>
      <c r="EX18" s="239"/>
      <c r="EY18" s="239"/>
      <c r="EZ18" s="239"/>
      <c r="FA18" s="239"/>
      <c r="FB18" s="239"/>
      <c r="FC18" s="239"/>
      <c r="FD18" s="239"/>
      <c r="FE18" s="239"/>
      <c r="FF18" s="239"/>
      <c r="FG18" s="239"/>
      <c r="FH18" s="239">
        <v>413620</v>
      </c>
      <c r="FI18" s="239">
        <v>387855.81</v>
      </c>
      <c r="FJ18" s="239">
        <f t="shared" si="0"/>
        <v>93.77104830520769</v>
      </c>
      <c r="FK18" s="239">
        <v>413620</v>
      </c>
      <c r="FL18" s="239">
        <v>387855.81</v>
      </c>
      <c r="FM18" s="228"/>
      <c r="FN18" s="228"/>
    </row>
    <row r="19" spans="1:170" ht="12.75">
      <c r="A19" s="239" t="s">
        <v>124</v>
      </c>
      <c r="B19" s="239">
        <v>125509</v>
      </c>
      <c r="C19" s="239">
        <v>268346.64</v>
      </c>
      <c r="D19" s="239">
        <v>500</v>
      </c>
      <c r="E19" s="239">
        <v>567</v>
      </c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>
        <v>500</v>
      </c>
      <c r="S19" s="239">
        <v>567</v>
      </c>
      <c r="T19" s="239">
        <v>500</v>
      </c>
      <c r="U19" s="239">
        <v>567</v>
      </c>
      <c r="V19" s="239">
        <v>10500</v>
      </c>
      <c r="W19" s="239">
        <v>22529.29</v>
      </c>
      <c r="X19" s="239">
        <v>10500</v>
      </c>
      <c r="Y19" s="239">
        <v>22529.29</v>
      </c>
      <c r="Z19" s="239">
        <v>10500</v>
      </c>
      <c r="AA19" s="239">
        <v>22529.29</v>
      </c>
      <c r="AB19" s="239"/>
      <c r="AC19" s="239">
        <v>82545.13</v>
      </c>
      <c r="AD19" s="239"/>
      <c r="AE19" s="239">
        <v>82545.13</v>
      </c>
      <c r="AF19" s="239">
        <v>112109</v>
      </c>
      <c r="AG19" s="239">
        <v>156621.88</v>
      </c>
      <c r="AH19" s="239">
        <v>32009</v>
      </c>
      <c r="AI19" s="239">
        <v>58816.57</v>
      </c>
      <c r="AJ19" s="239"/>
      <c r="AK19" s="239"/>
      <c r="AL19" s="239"/>
      <c r="AM19" s="239"/>
      <c r="AN19" s="239"/>
      <c r="AO19" s="239">
        <v>2579.58</v>
      </c>
      <c r="AP19" s="239">
        <v>18209</v>
      </c>
      <c r="AQ19" s="239">
        <v>41819.11</v>
      </c>
      <c r="AR19" s="239"/>
      <c r="AS19" s="239">
        <v>285.67</v>
      </c>
      <c r="AT19" s="239">
        <v>12000</v>
      </c>
      <c r="AU19" s="239">
        <v>9782.45</v>
      </c>
      <c r="AV19" s="239">
        <v>1800</v>
      </c>
      <c r="AW19" s="239">
        <v>4349.76</v>
      </c>
      <c r="AX19" s="239"/>
      <c r="AY19" s="239"/>
      <c r="AZ19" s="239"/>
      <c r="BA19" s="239"/>
      <c r="BB19" s="239"/>
      <c r="BC19" s="239"/>
      <c r="BD19" s="239"/>
      <c r="BE19" s="239"/>
      <c r="BF19" s="239"/>
      <c r="BG19" s="239">
        <v>-2066.91</v>
      </c>
      <c r="BH19" s="239"/>
      <c r="BI19" s="239">
        <v>-1007.13</v>
      </c>
      <c r="BJ19" s="239"/>
      <c r="BK19" s="239">
        <v>-1189.78</v>
      </c>
      <c r="BL19" s="239"/>
      <c r="BM19" s="239">
        <v>130</v>
      </c>
      <c r="BN19" s="239"/>
      <c r="BO19" s="239"/>
      <c r="BP19" s="239"/>
      <c r="BQ19" s="239"/>
      <c r="BR19" s="239"/>
      <c r="BS19" s="239"/>
      <c r="BT19" s="239">
        <v>80100</v>
      </c>
      <c r="BU19" s="239">
        <v>99872.22</v>
      </c>
      <c r="BV19" s="239"/>
      <c r="BW19" s="239"/>
      <c r="BX19" s="239">
        <v>15150</v>
      </c>
      <c r="BY19" s="239">
        <v>11350.55</v>
      </c>
      <c r="BZ19" s="239">
        <v>60450</v>
      </c>
      <c r="CA19" s="239">
        <v>57202.38</v>
      </c>
      <c r="CB19" s="239">
        <v>4500</v>
      </c>
      <c r="CC19" s="239">
        <v>31319.29</v>
      </c>
      <c r="CD19" s="239">
        <v>2400</v>
      </c>
      <c r="CE19" s="239">
        <v>6083.34</v>
      </c>
      <c r="CF19" s="239">
        <v>2400</v>
      </c>
      <c r="CG19" s="239">
        <v>6083.34</v>
      </c>
      <c r="CH19" s="239">
        <v>2400</v>
      </c>
      <c r="CI19" s="239">
        <v>2167.87</v>
      </c>
      <c r="CJ19" s="239"/>
      <c r="CK19" s="239"/>
      <c r="CL19" s="239"/>
      <c r="CM19" s="239">
        <v>3915.47</v>
      </c>
      <c r="CN19" s="239">
        <v>2900</v>
      </c>
      <c r="CO19" s="239">
        <v>2026.04</v>
      </c>
      <c r="CP19" s="239">
        <v>500</v>
      </c>
      <c r="CQ19" s="239">
        <v>340</v>
      </c>
      <c r="CR19" s="239"/>
      <c r="CS19" s="239"/>
      <c r="CT19" s="239"/>
      <c r="CU19" s="239"/>
      <c r="CV19" s="239">
        <v>500</v>
      </c>
      <c r="CW19" s="239">
        <v>340</v>
      </c>
      <c r="CX19" s="239">
        <v>500</v>
      </c>
      <c r="CY19" s="239">
        <v>340</v>
      </c>
      <c r="CZ19" s="239">
        <v>1800</v>
      </c>
      <c r="DA19" s="239">
        <v>1535.19</v>
      </c>
      <c r="DB19" s="239"/>
      <c r="DC19" s="239"/>
      <c r="DD19" s="239"/>
      <c r="DE19" s="239"/>
      <c r="DF19" s="239"/>
      <c r="DG19" s="239">
        <v>4</v>
      </c>
      <c r="DH19" s="239"/>
      <c r="DI19" s="239">
        <v>4</v>
      </c>
      <c r="DJ19" s="239">
        <v>1800</v>
      </c>
      <c r="DK19" s="239">
        <v>1531.19</v>
      </c>
      <c r="DL19" s="239"/>
      <c r="DM19" s="239">
        <v>517.14</v>
      </c>
      <c r="DN19" s="239"/>
      <c r="DO19" s="239"/>
      <c r="DP19" s="239"/>
      <c r="DQ19" s="239"/>
      <c r="DR19" s="239">
        <v>1800</v>
      </c>
      <c r="DS19" s="239">
        <v>1014.05</v>
      </c>
      <c r="DT19" s="239">
        <v>600</v>
      </c>
      <c r="DU19" s="239">
        <v>150.85</v>
      </c>
      <c r="DV19" s="239">
        <v>600</v>
      </c>
      <c r="DW19" s="239">
        <v>150.85</v>
      </c>
      <c r="DX19" s="239">
        <v>600</v>
      </c>
      <c r="DY19" s="239">
        <v>150.85</v>
      </c>
      <c r="DZ19" s="239"/>
      <c r="EA19" s="239"/>
      <c r="EB19" s="239"/>
      <c r="EC19" s="239"/>
      <c r="ED19" s="239"/>
      <c r="EE19" s="239"/>
      <c r="EF19" s="239">
        <v>572402</v>
      </c>
      <c r="EG19" s="239">
        <v>572402</v>
      </c>
      <c r="EH19" s="239">
        <v>572402</v>
      </c>
      <c r="EI19" s="239">
        <v>572402</v>
      </c>
      <c r="EJ19" s="239"/>
      <c r="EK19" s="239"/>
      <c r="EL19" s="239"/>
      <c r="EM19" s="239"/>
      <c r="EN19" s="239">
        <v>572402</v>
      </c>
      <c r="EO19" s="239">
        <v>572402</v>
      </c>
      <c r="EP19" s="239"/>
      <c r="EQ19" s="239"/>
      <c r="ER19" s="239"/>
      <c r="ES19" s="239"/>
      <c r="ET19" s="239"/>
      <c r="EU19" s="239"/>
      <c r="EV19" s="239"/>
      <c r="EW19" s="239"/>
      <c r="EX19" s="239"/>
      <c r="EY19" s="239"/>
      <c r="EZ19" s="239"/>
      <c r="FA19" s="239"/>
      <c r="FB19" s="239"/>
      <c r="FC19" s="239"/>
      <c r="FD19" s="239">
        <v>572402</v>
      </c>
      <c r="FE19" s="239">
        <v>572402</v>
      </c>
      <c r="FF19" s="239"/>
      <c r="FG19" s="239"/>
      <c r="FH19" s="239">
        <v>128409</v>
      </c>
      <c r="FI19" s="239">
        <v>270372.68</v>
      </c>
      <c r="FJ19" s="239">
        <f t="shared" si="0"/>
        <v>210.55586446432883</v>
      </c>
      <c r="FK19" s="239">
        <v>700811</v>
      </c>
      <c r="FL19" s="239">
        <v>842774.68</v>
      </c>
      <c r="FM19" s="228"/>
      <c r="FN19" s="228"/>
    </row>
    <row r="20" spans="1:170" ht="12.75">
      <c r="A20" s="239" t="s">
        <v>125</v>
      </c>
      <c r="B20" s="239">
        <v>68300</v>
      </c>
      <c r="C20" s="239">
        <v>87680.01</v>
      </c>
      <c r="D20" s="239"/>
      <c r="E20" s="239">
        <v>144</v>
      </c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>
        <v>144</v>
      </c>
      <c r="T20" s="239"/>
      <c r="U20" s="239">
        <v>144</v>
      </c>
      <c r="V20" s="239"/>
      <c r="W20" s="239"/>
      <c r="X20" s="239"/>
      <c r="Y20" s="239"/>
      <c r="Z20" s="239"/>
      <c r="AA20" s="239"/>
      <c r="AB20" s="239">
        <v>0</v>
      </c>
      <c r="AC20" s="239"/>
      <c r="AD20" s="239">
        <v>0</v>
      </c>
      <c r="AE20" s="239"/>
      <c r="AF20" s="239">
        <v>68300</v>
      </c>
      <c r="AG20" s="239">
        <v>87030.26</v>
      </c>
      <c r="AH20" s="239">
        <v>38800</v>
      </c>
      <c r="AI20" s="239">
        <v>51257.98</v>
      </c>
      <c r="AJ20" s="239"/>
      <c r="AK20" s="239"/>
      <c r="AL20" s="239"/>
      <c r="AM20" s="239"/>
      <c r="AN20" s="239"/>
      <c r="AO20" s="239">
        <v>1023.32</v>
      </c>
      <c r="AP20" s="239">
        <v>3000</v>
      </c>
      <c r="AQ20" s="239">
        <v>7968.75</v>
      </c>
      <c r="AR20" s="239">
        <v>12000</v>
      </c>
      <c r="AS20" s="239">
        <v>18914.57</v>
      </c>
      <c r="AT20" s="239">
        <v>12000</v>
      </c>
      <c r="AU20" s="239">
        <v>10528.28</v>
      </c>
      <c r="AV20" s="239">
        <v>11800</v>
      </c>
      <c r="AW20" s="239">
        <v>12823.06</v>
      </c>
      <c r="AX20" s="239"/>
      <c r="AY20" s="239"/>
      <c r="AZ20" s="239"/>
      <c r="BA20" s="239"/>
      <c r="BB20" s="239"/>
      <c r="BC20" s="239"/>
      <c r="BD20" s="239"/>
      <c r="BE20" s="239"/>
      <c r="BF20" s="239"/>
      <c r="BG20" s="239">
        <v>71.71</v>
      </c>
      <c r="BH20" s="239"/>
      <c r="BI20" s="239"/>
      <c r="BJ20" s="239"/>
      <c r="BK20" s="239">
        <v>71.71</v>
      </c>
      <c r="BL20" s="239"/>
      <c r="BM20" s="239"/>
      <c r="BN20" s="239"/>
      <c r="BO20" s="239"/>
      <c r="BP20" s="239"/>
      <c r="BQ20" s="239"/>
      <c r="BR20" s="239"/>
      <c r="BS20" s="239"/>
      <c r="BT20" s="239">
        <v>29500</v>
      </c>
      <c r="BU20" s="239">
        <v>35700.57</v>
      </c>
      <c r="BV20" s="239"/>
      <c r="BW20" s="239"/>
      <c r="BX20" s="239"/>
      <c r="BY20" s="239">
        <v>3500</v>
      </c>
      <c r="BZ20" s="239">
        <v>27500</v>
      </c>
      <c r="CA20" s="239">
        <v>19981.05</v>
      </c>
      <c r="CB20" s="239">
        <v>2000</v>
      </c>
      <c r="CC20" s="239">
        <v>12219.52</v>
      </c>
      <c r="CD20" s="239"/>
      <c r="CE20" s="239">
        <v>505.75</v>
      </c>
      <c r="CF20" s="239"/>
      <c r="CG20" s="239">
        <v>505.75</v>
      </c>
      <c r="CH20" s="239"/>
      <c r="CI20" s="239">
        <v>462.5</v>
      </c>
      <c r="CJ20" s="239"/>
      <c r="CK20" s="239"/>
      <c r="CL20" s="239"/>
      <c r="CM20" s="239">
        <v>43.25</v>
      </c>
      <c r="CN20" s="239">
        <v>15000</v>
      </c>
      <c r="CO20" s="239">
        <v>14374.2</v>
      </c>
      <c r="CP20" s="239"/>
      <c r="CQ20" s="239">
        <v>510</v>
      </c>
      <c r="CR20" s="239"/>
      <c r="CS20" s="239"/>
      <c r="CT20" s="239"/>
      <c r="CU20" s="239"/>
      <c r="CV20" s="239"/>
      <c r="CW20" s="239">
        <v>510</v>
      </c>
      <c r="CX20" s="239"/>
      <c r="CY20" s="239">
        <v>510</v>
      </c>
      <c r="CZ20" s="239">
        <v>15000</v>
      </c>
      <c r="DA20" s="239">
        <v>13823.43</v>
      </c>
      <c r="DB20" s="239"/>
      <c r="DC20" s="239"/>
      <c r="DD20" s="239"/>
      <c r="DE20" s="239"/>
      <c r="DF20" s="239">
        <v>15000</v>
      </c>
      <c r="DG20" s="239">
        <v>13747.1</v>
      </c>
      <c r="DH20" s="239">
        <v>15000</v>
      </c>
      <c r="DI20" s="239">
        <v>13747.1</v>
      </c>
      <c r="DJ20" s="239"/>
      <c r="DK20" s="239">
        <v>76.33</v>
      </c>
      <c r="DL20" s="239"/>
      <c r="DM20" s="239">
        <v>3.23</v>
      </c>
      <c r="DN20" s="239"/>
      <c r="DO20" s="239"/>
      <c r="DP20" s="239"/>
      <c r="DQ20" s="239"/>
      <c r="DR20" s="239"/>
      <c r="DS20" s="239">
        <v>73.1</v>
      </c>
      <c r="DT20" s="239"/>
      <c r="DU20" s="239">
        <v>40.77</v>
      </c>
      <c r="DV20" s="239"/>
      <c r="DW20" s="239">
        <v>40.77</v>
      </c>
      <c r="DX20" s="239"/>
      <c r="DY20" s="239">
        <v>40.77</v>
      </c>
      <c r="DZ20" s="239"/>
      <c r="EA20" s="239"/>
      <c r="EB20" s="239"/>
      <c r="EC20" s="239"/>
      <c r="ED20" s="239"/>
      <c r="EE20" s="239"/>
      <c r="EF20" s="239">
        <v>171359</v>
      </c>
      <c r="EG20" s="239">
        <v>171359</v>
      </c>
      <c r="EH20" s="239">
        <v>171359</v>
      </c>
      <c r="EI20" s="239">
        <v>171359</v>
      </c>
      <c r="EJ20" s="239"/>
      <c r="EK20" s="239"/>
      <c r="EL20" s="239"/>
      <c r="EM20" s="239"/>
      <c r="EN20" s="239">
        <v>171359</v>
      </c>
      <c r="EO20" s="239">
        <v>171359</v>
      </c>
      <c r="EP20" s="239"/>
      <c r="EQ20" s="239"/>
      <c r="ER20" s="239"/>
      <c r="ES20" s="239"/>
      <c r="ET20" s="239"/>
      <c r="EU20" s="239"/>
      <c r="EV20" s="239"/>
      <c r="EW20" s="239"/>
      <c r="EX20" s="239"/>
      <c r="EY20" s="239"/>
      <c r="EZ20" s="239"/>
      <c r="FA20" s="239"/>
      <c r="FB20" s="239"/>
      <c r="FC20" s="239"/>
      <c r="FD20" s="239">
        <v>171359</v>
      </c>
      <c r="FE20" s="239">
        <v>171359</v>
      </c>
      <c r="FF20" s="239"/>
      <c r="FG20" s="239"/>
      <c r="FH20" s="239">
        <v>83300</v>
      </c>
      <c r="FI20" s="239">
        <v>102054.21</v>
      </c>
      <c r="FJ20" s="239">
        <f t="shared" si="0"/>
        <v>122.51405762304924</v>
      </c>
      <c r="FK20" s="239">
        <v>254659</v>
      </c>
      <c r="FL20" s="239">
        <v>273413.21</v>
      </c>
      <c r="FM20" s="228"/>
      <c r="FN20" s="228"/>
    </row>
    <row r="21" spans="1:170" ht="12.75">
      <c r="A21" s="239" t="s">
        <v>126</v>
      </c>
      <c r="B21" s="239">
        <v>265021</v>
      </c>
      <c r="C21" s="239">
        <v>350790.04</v>
      </c>
      <c r="D21" s="239">
        <v>270</v>
      </c>
      <c r="E21" s="239">
        <v>760</v>
      </c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>
        <v>270</v>
      </c>
      <c r="S21" s="239">
        <v>760</v>
      </c>
      <c r="T21" s="239">
        <v>270</v>
      </c>
      <c r="U21" s="239">
        <v>760</v>
      </c>
      <c r="V21" s="239">
        <v>84600</v>
      </c>
      <c r="W21" s="239">
        <v>111939.32</v>
      </c>
      <c r="X21" s="239">
        <v>84600</v>
      </c>
      <c r="Y21" s="239">
        <v>111939.32</v>
      </c>
      <c r="Z21" s="239">
        <v>84600</v>
      </c>
      <c r="AA21" s="239">
        <v>111939.32</v>
      </c>
      <c r="AB21" s="239"/>
      <c r="AC21" s="239">
        <v>6981.66</v>
      </c>
      <c r="AD21" s="239"/>
      <c r="AE21" s="239">
        <v>6981.66</v>
      </c>
      <c r="AF21" s="239">
        <v>179936</v>
      </c>
      <c r="AG21" s="239">
        <v>230963.2</v>
      </c>
      <c r="AH21" s="239">
        <v>115278</v>
      </c>
      <c r="AI21" s="239">
        <v>134460.27</v>
      </c>
      <c r="AJ21" s="239">
        <v>1300</v>
      </c>
      <c r="AK21" s="239">
        <v>1479.87</v>
      </c>
      <c r="AL21" s="239"/>
      <c r="AM21" s="239"/>
      <c r="AN21" s="239"/>
      <c r="AO21" s="239">
        <v>11966.95</v>
      </c>
      <c r="AP21" s="239">
        <v>22838</v>
      </c>
      <c r="AQ21" s="239">
        <v>34271.75</v>
      </c>
      <c r="AR21" s="239">
        <v>29800</v>
      </c>
      <c r="AS21" s="239">
        <v>20162.46</v>
      </c>
      <c r="AT21" s="239">
        <v>35000</v>
      </c>
      <c r="AU21" s="239">
        <v>42823.92</v>
      </c>
      <c r="AV21" s="239">
        <v>26340</v>
      </c>
      <c r="AW21" s="239">
        <v>23755.32</v>
      </c>
      <c r="AX21" s="239"/>
      <c r="AY21" s="239"/>
      <c r="AZ21" s="239"/>
      <c r="BA21" s="239"/>
      <c r="BB21" s="239"/>
      <c r="BC21" s="239"/>
      <c r="BD21" s="239"/>
      <c r="BE21" s="239"/>
      <c r="BF21" s="239"/>
      <c r="BG21" s="239">
        <v>-111.81</v>
      </c>
      <c r="BH21" s="239"/>
      <c r="BI21" s="239">
        <v>104.37</v>
      </c>
      <c r="BJ21" s="239"/>
      <c r="BK21" s="239">
        <v>-216.18</v>
      </c>
      <c r="BL21" s="239"/>
      <c r="BM21" s="239"/>
      <c r="BN21" s="239"/>
      <c r="BO21" s="239"/>
      <c r="BP21" s="239"/>
      <c r="BQ21" s="239"/>
      <c r="BR21" s="239"/>
      <c r="BS21" s="239"/>
      <c r="BT21" s="239">
        <v>64658</v>
      </c>
      <c r="BU21" s="239">
        <v>96614.74</v>
      </c>
      <c r="BV21" s="239"/>
      <c r="BW21" s="239"/>
      <c r="BX21" s="239">
        <v>700</v>
      </c>
      <c r="BY21" s="239"/>
      <c r="BZ21" s="239">
        <v>54168</v>
      </c>
      <c r="CA21" s="239">
        <v>50122.6</v>
      </c>
      <c r="CB21" s="239">
        <v>9790</v>
      </c>
      <c r="CC21" s="239">
        <v>46492.14</v>
      </c>
      <c r="CD21" s="239">
        <v>215</v>
      </c>
      <c r="CE21" s="239">
        <v>145.86</v>
      </c>
      <c r="CF21" s="239">
        <v>215</v>
      </c>
      <c r="CG21" s="239">
        <v>145.86</v>
      </c>
      <c r="CH21" s="239">
        <v>165</v>
      </c>
      <c r="CI21" s="239">
        <v>69.76</v>
      </c>
      <c r="CJ21" s="239">
        <v>50</v>
      </c>
      <c r="CK21" s="239">
        <v>76.1</v>
      </c>
      <c r="CL21" s="239"/>
      <c r="CM21" s="239"/>
      <c r="CN21" s="239">
        <v>7240</v>
      </c>
      <c r="CO21" s="239">
        <v>576.78</v>
      </c>
      <c r="CP21" s="239">
        <v>340</v>
      </c>
      <c r="CQ21" s="239">
        <v>17</v>
      </c>
      <c r="CR21" s="239"/>
      <c r="CS21" s="239"/>
      <c r="CT21" s="239"/>
      <c r="CU21" s="239"/>
      <c r="CV21" s="239">
        <v>340</v>
      </c>
      <c r="CW21" s="239">
        <v>17</v>
      </c>
      <c r="CX21" s="239">
        <v>340</v>
      </c>
      <c r="CY21" s="239">
        <v>17</v>
      </c>
      <c r="CZ21" s="239">
        <v>6900</v>
      </c>
      <c r="DA21" s="239">
        <v>559.78</v>
      </c>
      <c r="DB21" s="239"/>
      <c r="DC21" s="239">
        <v>298</v>
      </c>
      <c r="DD21" s="239"/>
      <c r="DE21" s="239">
        <v>298</v>
      </c>
      <c r="DF21" s="239">
        <v>6000</v>
      </c>
      <c r="DG21" s="239">
        <v>2</v>
      </c>
      <c r="DH21" s="239">
        <v>6000</v>
      </c>
      <c r="DI21" s="239">
        <v>2</v>
      </c>
      <c r="DJ21" s="239">
        <v>900</v>
      </c>
      <c r="DK21" s="239">
        <v>259.78</v>
      </c>
      <c r="DL21" s="239">
        <v>900</v>
      </c>
      <c r="DM21" s="239">
        <v>29.43</v>
      </c>
      <c r="DN21" s="239"/>
      <c r="DO21" s="239"/>
      <c r="DP21" s="239"/>
      <c r="DQ21" s="239"/>
      <c r="DR21" s="239"/>
      <c r="DS21" s="239">
        <v>230.35</v>
      </c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>
        <v>144549</v>
      </c>
      <c r="EG21" s="239">
        <v>144549</v>
      </c>
      <c r="EH21" s="239">
        <v>144549</v>
      </c>
      <c r="EI21" s="239">
        <v>144549</v>
      </c>
      <c r="EJ21" s="239"/>
      <c r="EK21" s="239"/>
      <c r="EL21" s="239"/>
      <c r="EM21" s="239"/>
      <c r="EN21" s="239">
        <v>144549</v>
      </c>
      <c r="EO21" s="239">
        <v>144549</v>
      </c>
      <c r="EP21" s="239"/>
      <c r="EQ21" s="239"/>
      <c r="ER21" s="239"/>
      <c r="ES21" s="239"/>
      <c r="ET21" s="239"/>
      <c r="EU21" s="239"/>
      <c r="EV21" s="239"/>
      <c r="EW21" s="239"/>
      <c r="EX21" s="239"/>
      <c r="EY21" s="239"/>
      <c r="EZ21" s="239"/>
      <c r="FA21" s="239"/>
      <c r="FB21" s="239"/>
      <c r="FC21" s="239"/>
      <c r="FD21" s="239">
        <v>144549</v>
      </c>
      <c r="FE21" s="239">
        <v>144549</v>
      </c>
      <c r="FF21" s="239"/>
      <c r="FG21" s="239"/>
      <c r="FH21" s="239">
        <v>272261</v>
      </c>
      <c r="FI21" s="239">
        <v>351366.82</v>
      </c>
      <c r="FJ21" s="239">
        <f t="shared" si="0"/>
        <v>129.05514194100513</v>
      </c>
      <c r="FK21" s="239">
        <v>416810</v>
      </c>
      <c r="FL21" s="239">
        <v>495915.82</v>
      </c>
      <c r="FM21" s="228"/>
      <c r="FN21" s="228"/>
    </row>
    <row r="22" spans="1:170" ht="12.75">
      <c r="A22" s="239" t="s">
        <v>127</v>
      </c>
      <c r="B22" s="239">
        <v>312666</v>
      </c>
      <c r="C22" s="239">
        <v>377272.39</v>
      </c>
      <c r="D22" s="239">
        <v>50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>
        <v>50</v>
      </c>
      <c r="S22" s="239"/>
      <c r="T22" s="239">
        <v>50</v>
      </c>
      <c r="U22" s="239"/>
      <c r="V22" s="239">
        <v>13500</v>
      </c>
      <c r="W22" s="239">
        <v>27690.3</v>
      </c>
      <c r="X22" s="239">
        <v>13500</v>
      </c>
      <c r="Y22" s="239">
        <v>27690.3</v>
      </c>
      <c r="Z22" s="239">
        <v>13500</v>
      </c>
      <c r="AA22" s="239">
        <v>27690.3</v>
      </c>
      <c r="AB22" s="239">
        <v>6660</v>
      </c>
      <c r="AC22" s="239">
        <v>40803.36</v>
      </c>
      <c r="AD22" s="239">
        <v>6660</v>
      </c>
      <c r="AE22" s="239">
        <v>40803.36</v>
      </c>
      <c r="AF22" s="239">
        <v>291331</v>
      </c>
      <c r="AG22" s="239">
        <v>306291.72</v>
      </c>
      <c r="AH22" s="239">
        <v>134109</v>
      </c>
      <c r="AI22" s="239">
        <v>156036.07</v>
      </c>
      <c r="AJ22" s="239"/>
      <c r="AK22" s="239">
        <v>3369.89</v>
      </c>
      <c r="AL22" s="239">
        <v>1491</v>
      </c>
      <c r="AM22" s="239"/>
      <c r="AN22" s="239"/>
      <c r="AO22" s="239">
        <v>6631.37</v>
      </c>
      <c r="AP22" s="239">
        <v>59449</v>
      </c>
      <c r="AQ22" s="239">
        <v>73198.29</v>
      </c>
      <c r="AR22" s="239">
        <v>29458</v>
      </c>
      <c r="AS22" s="239">
        <v>23528.72</v>
      </c>
      <c r="AT22" s="239">
        <v>19720</v>
      </c>
      <c r="AU22" s="239">
        <v>19502.55</v>
      </c>
      <c r="AV22" s="239">
        <v>23991</v>
      </c>
      <c r="AW22" s="239">
        <v>29805.25</v>
      </c>
      <c r="AX22" s="239"/>
      <c r="AY22" s="239"/>
      <c r="AZ22" s="239"/>
      <c r="BA22" s="239"/>
      <c r="BB22" s="239"/>
      <c r="BC22" s="239"/>
      <c r="BD22" s="239"/>
      <c r="BE22" s="239"/>
      <c r="BF22" s="239"/>
      <c r="BG22" s="239">
        <v>-1078.25</v>
      </c>
      <c r="BH22" s="239"/>
      <c r="BI22" s="239">
        <v>-219.61</v>
      </c>
      <c r="BJ22" s="239"/>
      <c r="BK22" s="239">
        <v>-230.53</v>
      </c>
      <c r="BL22" s="239"/>
      <c r="BM22" s="239">
        <v>-750.11</v>
      </c>
      <c r="BN22" s="239"/>
      <c r="BO22" s="239"/>
      <c r="BP22" s="239"/>
      <c r="BQ22" s="239">
        <v>122</v>
      </c>
      <c r="BR22" s="239"/>
      <c r="BS22" s="239"/>
      <c r="BT22" s="239">
        <v>157222</v>
      </c>
      <c r="BU22" s="239">
        <v>151333.9</v>
      </c>
      <c r="BV22" s="239"/>
      <c r="BW22" s="239"/>
      <c r="BX22" s="239">
        <v>14800</v>
      </c>
      <c r="BY22" s="239">
        <v>14194.4</v>
      </c>
      <c r="BZ22" s="239">
        <v>139092</v>
      </c>
      <c r="CA22" s="239">
        <v>116168.5</v>
      </c>
      <c r="CB22" s="239">
        <v>3330</v>
      </c>
      <c r="CC22" s="239">
        <v>20971</v>
      </c>
      <c r="CD22" s="239">
        <v>1125</v>
      </c>
      <c r="CE22" s="239">
        <v>2487.01</v>
      </c>
      <c r="CF22" s="239">
        <v>1125</v>
      </c>
      <c r="CG22" s="239">
        <v>2487.01</v>
      </c>
      <c r="CH22" s="239">
        <v>1125</v>
      </c>
      <c r="CI22" s="239">
        <v>2487.01</v>
      </c>
      <c r="CJ22" s="239"/>
      <c r="CK22" s="239"/>
      <c r="CL22" s="239"/>
      <c r="CM22" s="239"/>
      <c r="CN22" s="239">
        <v>11681</v>
      </c>
      <c r="CO22" s="239">
        <v>9879.84</v>
      </c>
      <c r="CP22" s="239">
        <v>200</v>
      </c>
      <c r="CQ22" s="239">
        <v>459</v>
      </c>
      <c r="CR22" s="239"/>
      <c r="CS22" s="239"/>
      <c r="CT22" s="239"/>
      <c r="CU22" s="239"/>
      <c r="CV22" s="239">
        <v>200</v>
      </c>
      <c r="CW22" s="239">
        <v>459</v>
      </c>
      <c r="CX22" s="239">
        <v>200</v>
      </c>
      <c r="CY22" s="239">
        <v>459</v>
      </c>
      <c r="CZ22" s="239">
        <v>11481</v>
      </c>
      <c r="DA22" s="239">
        <v>4493.95</v>
      </c>
      <c r="DB22" s="239"/>
      <c r="DC22" s="239">
        <v>199</v>
      </c>
      <c r="DD22" s="239"/>
      <c r="DE22" s="239">
        <v>199</v>
      </c>
      <c r="DF22" s="239">
        <v>5481</v>
      </c>
      <c r="DG22" s="239">
        <v>1041.72</v>
      </c>
      <c r="DH22" s="239">
        <v>5481</v>
      </c>
      <c r="DI22" s="239">
        <v>1041.72</v>
      </c>
      <c r="DJ22" s="239">
        <v>6000</v>
      </c>
      <c r="DK22" s="239">
        <v>3253.23</v>
      </c>
      <c r="DL22" s="239"/>
      <c r="DM22" s="239">
        <v>30.88</v>
      </c>
      <c r="DN22" s="239"/>
      <c r="DO22" s="239"/>
      <c r="DP22" s="239"/>
      <c r="DQ22" s="239"/>
      <c r="DR22" s="239">
        <v>6000</v>
      </c>
      <c r="DS22" s="239">
        <v>3222.35</v>
      </c>
      <c r="DT22" s="239"/>
      <c r="DU22" s="239">
        <v>4926.89</v>
      </c>
      <c r="DV22" s="239"/>
      <c r="DW22" s="239">
        <v>4926.89</v>
      </c>
      <c r="DX22" s="239"/>
      <c r="DY22" s="239">
        <v>4926.89</v>
      </c>
      <c r="DZ22" s="239"/>
      <c r="EA22" s="239"/>
      <c r="EB22" s="239"/>
      <c r="EC22" s="239"/>
      <c r="ED22" s="239"/>
      <c r="EE22" s="239"/>
      <c r="EF22" s="239">
        <v>126825</v>
      </c>
      <c r="EG22" s="239">
        <v>126825</v>
      </c>
      <c r="EH22" s="239">
        <v>126825</v>
      </c>
      <c r="EI22" s="239">
        <v>126825</v>
      </c>
      <c r="EJ22" s="239"/>
      <c r="EK22" s="239"/>
      <c r="EL22" s="239"/>
      <c r="EM22" s="239"/>
      <c r="EN22" s="239">
        <v>126825</v>
      </c>
      <c r="EO22" s="239">
        <v>126825</v>
      </c>
      <c r="EP22" s="239"/>
      <c r="EQ22" s="239"/>
      <c r="ER22" s="239"/>
      <c r="ES22" s="239"/>
      <c r="ET22" s="239"/>
      <c r="EU22" s="239"/>
      <c r="EV22" s="239"/>
      <c r="EW22" s="239"/>
      <c r="EX22" s="239"/>
      <c r="EY22" s="239"/>
      <c r="EZ22" s="239"/>
      <c r="FA22" s="239"/>
      <c r="FB22" s="239"/>
      <c r="FC22" s="239"/>
      <c r="FD22" s="239">
        <v>126825</v>
      </c>
      <c r="FE22" s="239">
        <v>126825</v>
      </c>
      <c r="FF22" s="239"/>
      <c r="FG22" s="239"/>
      <c r="FH22" s="239">
        <v>324347</v>
      </c>
      <c r="FI22" s="239">
        <v>387152.23</v>
      </c>
      <c r="FJ22" s="239">
        <f t="shared" si="0"/>
        <v>119.36359207885381</v>
      </c>
      <c r="FK22" s="239">
        <v>451172</v>
      </c>
      <c r="FL22" s="239">
        <v>513977.23</v>
      </c>
      <c r="FM22" s="228"/>
      <c r="FN22" s="228"/>
    </row>
    <row r="23" spans="1:170" ht="12.75">
      <c r="A23" s="239" t="s">
        <v>128</v>
      </c>
      <c r="B23" s="239">
        <v>61050</v>
      </c>
      <c r="C23" s="239">
        <v>267174.86</v>
      </c>
      <c r="D23" s="239"/>
      <c r="E23" s="239">
        <v>594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>
        <v>594</v>
      </c>
      <c r="T23" s="239"/>
      <c r="U23" s="239">
        <v>594</v>
      </c>
      <c r="V23" s="239"/>
      <c r="W23" s="239"/>
      <c r="X23" s="239"/>
      <c r="Y23" s="239"/>
      <c r="Z23" s="239"/>
      <c r="AA23" s="239"/>
      <c r="AB23" s="239"/>
      <c r="AC23" s="239">
        <v>107254.35</v>
      </c>
      <c r="AD23" s="239"/>
      <c r="AE23" s="239">
        <v>107254.35</v>
      </c>
      <c r="AF23" s="239">
        <v>61050</v>
      </c>
      <c r="AG23" s="239">
        <v>159267.51</v>
      </c>
      <c r="AH23" s="239">
        <v>34650</v>
      </c>
      <c r="AI23" s="239">
        <v>93219.45</v>
      </c>
      <c r="AJ23" s="239"/>
      <c r="AK23" s="239"/>
      <c r="AL23" s="239"/>
      <c r="AM23" s="239"/>
      <c r="AN23" s="239"/>
      <c r="AO23" s="239">
        <v>4250.42</v>
      </c>
      <c r="AP23" s="239">
        <v>10200</v>
      </c>
      <c r="AQ23" s="239">
        <v>13724.51</v>
      </c>
      <c r="AR23" s="239">
        <v>7200</v>
      </c>
      <c r="AS23" s="239">
        <v>43852.91</v>
      </c>
      <c r="AT23" s="239">
        <v>8400</v>
      </c>
      <c r="AU23" s="239">
        <v>2791.36</v>
      </c>
      <c r="AV23" s="239">
        <v>8850</v>
      </c>
      <c r="AW23" s="239">
        <v>28600.25</v>
      </c>
      <c r="AX23" s="239"/>
      <c r="AY23" s="239"/>
      <c r="AZ23" s="239"/>
      <c r="BA23" s="239"/>
      <c r="BB23" s="239"/>
      <c r="BC23" s="239"/>
      <c r="BD23" s="239"/>
      <c r="BE23" s="239"/>
      <c r="BF23" s="239"/>
      <c r="BG23" s="239">
        <v>-131.92</v>
      </c>
      <c r="BH23" s="239"/>
      <c r="BI23" s="239">
        <v>-0.07</v>
      </c>
      <c r="BJ23" s="239"/>
      <c r="BK23" s="239">
        <v>-131.85</v>
      </c>
      <c r="BL23" s="239"/>
      <c r="BM23" s="239"/>
      <c r="BN23" s="239"/>
      <c r="BO23" s="239"/>
      <c r="BP23" s="239"/>
      <c r="BQ23" s="239"/>
      <c r="BR23" s="239"/>
      <c r="BS23" s="239"/>
      <c r="BT23" s="239">
        <v>26400</v>
      </c>
      <c r="BU23" s="239">
        <v>66179.98</v>
      </c>
      <c r="BV23" s="239"/>
      <c r="BW23" s="239"/>
      <c r="BX23" s="239"/>
      <c r="BY23" s="239"/>
      <c r="BZ23" s="239">
        <v>21000</v>
      </c>
      <c r="CA23" s="239">
        <v>19009.3</v>
      </c>
      <c r="CB23" s="239">
        <v>5400</v>
      </c>
      <c r="CC23" s="239">
        <v>47170.68</v>
      </c>
      <c r="CD23" s="239"/>
      <c r="CE23" s="239">
        <v>59</v>
      </c>
      <c r="CF23" s="239"/>
      <c r="CG23" s="239">
        <v>59</v>
      </c>
      <c r="CH23" s="239"/>
      <c r="CI23" s="239">
        <v>59</v>
      </c>
      <c r="CJ23" s="239"/>
      <c r="CK23" s="239"/>
      <c r="CL23" s="239"/>
      <c r="CM23" s="239"/>
      <c r="CN23" s="239">
        <v>4050</v>
      </c>
      <c r="CO23" s="239">
        <v>2653.84</v>
      </c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>
        <v>4050</v>
      </c>
      <c r="DA23" s="239">
        <v>2653.84</v>
      </c>
      <c r="DB23" s="239"/>
      <c r="DC23" s="239"/>
      <c r="DD23" s="239"/>
      <c r="DE23" s="239"/>
      <c r="DF23" s="239">
        <v>2160</v>
      </c>
      <c r="DG23" s="239">
        <v>2072.94</v>
      </c>
      <c r="DH23" s="239">
        <v>2160</v>
      </c>
      <c r="DI23" s="239">
        <v>2072.94</v>
      </c>
      <c r="DJ23" s="239">
        <v>1890</v>
      </c>
      <c r="DK23" s="239">
        <v>580.9</v>
      </c>
      <c r="DL23" s="239"/>
      <c r="DM23" s="239">
        <v>81.95</v>
      </c>
      <c r="DN23" s="239"/>
      <c r="DO23" s="239"/>
      <c r="DP23" s="239"/>
      <c r="DQ23" s="239"/>
      <c r="DR23" s="239">
        <v>1890</v>
      </c>
      <c r="DS23" s="239">
        <v>498.95</v>
      </c>
      <c r="DT23" s="239"/>
      <c r="DU23" s="239"/>
      <c r="DV23" s="239"/>
      <c r="DW23" s="239"/>
      <c r="DX23" s="239"/>
      <c r="DY23" s="239"/>
      <c r="DZ23" s="239"/>
      <c r="EA23" s="239"/>
      <c r="EB23" s="239"/>
      <c r="EC23" s="239"/>
      <c r="ED23" s="239"/>
      <c r="EE23" s="239"/>
      <c r="EF23" s="239">
        <v>131978</v>
      </c>
      <c r="EG23" s="239">
        <v>131978</v>
      </c>
      <c r="EH23" s="239">
        <v>131978</v>
      </c>
      <c r="EI23" s="239">
        <v>131978</v>
      </c>
      <c r="EJ23" s="239"/>
      <c r="EK23" s="239"/>
      <c r="EL23" s="239"/>
      <c r="EM23" s="239"/>
      <c r="EN23" s="239">
        <v>131978</v>
      </c>
      <c r="EO23" s="239">
        <v>131978</v>
      </c>
      <c r="EP23" s="239"/>
      <c r="EQ23" s="239"/>
      <c r="ER23" s="239"/>
      <c r="ES23" s="239"/>
      <c r="ET23" s="239"/>
      <c r="EU23" s="239"/>
      <c r="EV23" s="239"/>
      <c r="EW23" s="239"/>
      <c r="EX23" s="239"/>
      <c r="EY23" s="239"/>
      <c r="EZ23" s="239"/>
      <c r="FA23" s="239"/>
      <c r="FB23" s="239"/>
      <c r="FC23" s="239"/>
      <c r="FD23" s="239">
        <v>131978</v>
      </c>
      <c r="FE23" s="239">
        <v>131978</v>
      </c>
      <c r="FF23" s="239"/>
      <c r="FG23" s="239"/>
      <c r="FH23" s="239">
        <v>65100</v>
      </c>
      <c r="FI23" s="239">
        <v>269828.7</v>
      </c>
      <c r="FJ23" s="239">
        <f t="shared" si="0"/>
        <v>414.48341013824887</v>
      </c>
      <c r="FK23" s="239">
        <v>197078</v>
      </c>
      <c r="FL23" s="239">
        <v>401806.7</v>
      </c>
      <c r="FM23" s="228"/>
      <c r="FN23" s="228"/>
    </row>
    <row r="24" spans="1:170" ht="12.75">
      <c r="A24" s="239" t="s">
        <v>129</v>
      </c>
      <c r="B24" s="239">
        <v>1288482</v>
      </c>
      <c r="C24" s="239">
        <v>2608265.94</v>
      </c>
      <c r="D24" s="239">
        <v>2400</v>
      </c>
      <c r="E24" s="239">
        <v>3649</v>
      </c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>
        <v>2400</v>
      </c>
      <c r="S24" s="239">
        <v>3649</v>
      </c>
      <c r="T24" s="239">
        <v>2400</v>
      </c>
      <c r="U24" s="239">
        <v>3649</v>
      </c>
      <c r="V24" s="239">
        <v>29725</v>
      </c>
      <c r="W24" s="239">
        <v>85009.83</v>
      </c>
      <c r="X24" s="239">
        <v>29725</v>
      </c>
      <c r="Y24" s="239">
        <v>85009.83</v>
      </c>
      <c r="Z24" s="239">
        <v>29725</v>
      </c>
      <c r="AA24" s="239">
        <v>85009.83</v>
      </c>
      <c r="AB24" s="239"/>
      <c r="AC24" s="239">
        <v>921205</v>
      </c>
      <c r="AD24" s="239"/>
      <c r="AE24" s="239">
        <v>921205</v>
      </c>
      <c r="AF24" s="239">
        <v>1256357</v>
      </c>
      <c r="AG24" s="239">
        <v>1596971.61</v>
      </c>
      <c r="AH24" s="239">
        <v>861157</v>
      </c>
      <c r="AI24" s="239">
        <v>1147024.61</v>
      </c>
      <c r="AJ24" s="239">
        <v>2760</v>
      </c>
      <c r="AK24" s="239">
        <v>852.3</v>
      </c>
      <c r="AL24" s="239">
        <v>690</v>
      </c>
      <c r="AM24" s="239"/>
      <c r="AN24" s="239"/>
      <c r="AO24" s="239">
        <v>108044.45</v>
      </c>
      <c r="AP24" s="239">
        <v>85500</v>
      </c>
      <c r="AQ24" s="239">
        <v>175344.22</v>
      </c>
      <c r="AR24" s="239">
        <v>643807</v>
      </c>
      <c r="AS24" s="239">
        <v>736144.85</v>
      </c>
      <c r="AT24" s="239">
        <v>64800</v>
      </c>
      <c r="AU24" s="239">
        <v>54261.47</v>
      </c>
      <c r="AV24" s="239">
        <v>63600</v>
      </c>
      <c r="AW24" s="239">
        <v>72377.32</v>
      </c>
      <c r="AX24" s="239"/>
      <c r="AY24" s="239"/>
      <c r="AZ24" s="239"/>
      <c r="BA24" s="239"/>
      <c r="BB24" s="239"/>
      <c r="BC24" s="239">
        <v>427</v>
      </c>
      <c r="BD24" s="239"/>
      <c r="BE24" s="239">
        <v>427</v>
      </c>
      <c r="BF24" s="239"/>
      <c r="BG24" s="239">
        <v>145.41</v>
      </c>
      <c r="BH24" s="239"/>
      <c r="BI24" s="239">
        <v>557</v>
      </c>
      <c r="BJ24" s="239"/>
      <c r="BK24" s="239">
        <v>-190.59</v>
      </c>
      <c r="BL24" s="239"/>
      <c r="BM24" s="239"/>
      <c r="BN24" s="239"/>
      <c r="BO24" s="239"/>
      <c r="BP24" s="239"/>
      <c r="BQ24" s="239">
        <v>-221</v>
      </c>
      <c r="BR24" s="239"/>
      <c r="BS24" s="239"/>
      <c r="BT24" s="239">
        <v>395200</v>
      </c>
      <c r="BU24" s="239">
        <v>449374.59</v>
      </c>
      <c r="BV24" s="239"/>
      <c r="BW24" s="239"/>
      <c r="BX24" s="239">
        <v>117000</v>
      </c>
      <c r="BY24" s="239">
        <v>150044.19</v>
      </c>
      <c r="BZ24" s="239">
        <v>276400</v>
      </c>
      <c r="CA24" s="239">
        <v>289498.52</v>
      </c>
      <c r="CB24" s="239">
        <v>1800</v>
      </c>
      <c r="CC24" s="239">
        <v>9831.88</v>
      </c>
      <c r="CD24" s="239"/>
      <c r="CE24" s="239">
        <v>1430.5</v>
      </c>
      <c r="CF24" s="239"/>
      <c r="CG24" s="239">
        <v>1430.5</v>
      </c>
      <c r="CH24" s="239"/>
      <c r="CI24" s="239">
        <v>1316.26</v>
      </c>
      <c r="CJ24" s="239"/>
      <c r="CK24" s="239"/>
      <c r="CL24" s="239"/>
      <c r="CM24" s="239">
        <v>114.24</v>
      </c>
      <c r="CN24" s="239">
        <v>39220</v>
      </c>
      <c r="CO24" s="239">
        <v>38392.13</v>
      </c>
      <c r="CP24" s="239"/>
      <c r="CQ24" s="239">
        <v>204</v>
      </c>
      <c r="CR24" s="239"/>
      <c r="CS24" s="239"/>
      <c r="CT24" s="239"/>
      <c r="CU24" s="239"/>
      <c r="CV24" s="239"/>
      <c r="CW24" s="239">
        <v>204</v>
      </c>
      <c r="CX24" s="239"/>
      <c r="CY24" s="239">
        <v>204</v>
      </c>
      <c r="CZ24" s="239">
        <v>34990</v>
      </c>
      <c r="DA24" s="239">
        <v>35674.8</v>
      </c>
      <c r="DB24" s="239"/>
      <c r="DC24" s="239">
        <v>783</v>
      </c>
      <c r="DD24" s="239"/>
      <c r="DE24" s="239">
        <v>783</v>
      </c>
      <c r="DF24" s="239">
        <v>26190</v>
      </c>
      <c r="DG24" s="239">
        <v>32381.37</v>
      </c>
      <c r="DH24" s="239">
        <v>26190</v>
      </c>
      <c r="DI24" s="239">
        <v>32381.37</v>
      </c>
      <c r="DJ24" s="239">
        <v>8800</v>
      </c>
      <c r="DK24" s="239">
        <v>2510.43</v>
      </c>
      <c r="DL24" s="239"/>
      <c r="DM24" s="239">
        <v>100.66</v>
      </c>
      <c r="DN24" s="239"/>
      <c r="DO24" s="239"/>
      <c r="DP24" s="239"/>
      <c r="DQ24" s="239"/>
      <c r="DR24" s="239">
        <v>8800</v>
      </c>
      <c r="DS24" s="239">
        <v>2409.77</v>
      </c>
      <c r="DT24" s="239">
        <v>4230</v>
      </c>
      <c r="DU24" s="239">
        <v>2513.33</v>
      </c>
      <c r="DV24" s="239">
        <v>4230</v>
      </c>
      <c r="DW24" s="239">
        <v>2513.33</v>
      </c>
      <c r="DX24" s="239">
        <v>4230</v>
      </c>
      <c r="DY24" s="239">
        <v>2513.33</v>
      </c>
      <c r="DZ24" s="239"/>
      <c r="EA24" s="239"/>
      <c r="EB24" s="239"/>
      <c r="EC24" s="239"/>
      <c r="ED24" s="239"/>
      <c r="EE24" s="239"/>
      <c r="EF24" s="239">
        <v>1107515</v>
      </c>
      <c r="EG24" s="239">
        <v>1107515</v>
      </c>
      <c r="EH24" s="239">
        <v>1107515</v>
      </c>
      <c r="EI24" s="239">
        <v>1107515</v>
      </c>
      <c r="EJ24" s="239"/>
      <c r="EK24" s="239"/>
      <c r="EL24" s="239"/>
      <c r="EM24" s="239"/>
      <c r="EN24" s="239">
        <v>1107515</v>
      </c>
      <c r="EO24" s="239">
        <v>1107515</v>
      </c>
      <c r="EP24" s="239"/>
      <c r="EQ24" s="239"/>
      <c r="ER24" s="239"/>
      <c r="ES24" s="239"/>
      <c r="ET24" s="239"/>
      <c r="EU24" s="239"/>
      <c r="EV24" s="239"/>
      <c r="EW24" s="239"/>
      <c r="EX24" s="239"/>
      <c r="EY24" s="239"/>
      <c r="EZ24" s="239"/>
      <c r="FA24" s="239"/>
      <c r="FB24" s="239"/>
      <c r="FC24" s="239"/>
      <c r="FD24" s="239">
        <v>1107515</v>
      </c>
      <c r="FE24" s="239">
        <v>1107515</v>
      </c>
      <c r="FF24" s="239"/>
      <c r="FG24" s="239"/>
      <c r="FH24" s="239">
        <v>1327702</v>
      </c>
      <c r="FI24" s="239">
        <v>2646658.07</v>
      </c>
      <c r="FJ24" s="239">
        <f t="shared" si="0"/>
        <v>199.34127311700968</v>
      </c>
      <c r="FK24" s="239">
        <v>2435217</v>
      </c>
      <c r="FL24" s="239">
        <v>3754173.07</v>
      </c>
      <c r="FM24" s="228"/>
      <c r="FN24" s="228"/>
    </row>
    <row r="25" spans="1:170" ht="12.75">
      <c r="A25" s="243" t="s">
        <v>130</v>
      </c>
      <c r="B25" s="243">
        <v>41009926</v>
      </c>
      <c r="C25" s="243">
        <v>48322272.56999999</v>
      </c>
      <c r="D25" s="243">
        <v>26326490</v>
      </c>
      <c r="E25" s="243">
        <v>26173444.62</v>
      </c>
      <c r="F25" s="243">
        <v>26276663</v>
      </c>
      <c r="G25" s="243">
        <v>26123412.92</v>
      </c>
      <c r="H25" s="243">
        <v>22750860</v>
      </c>
      <c r="I25" s="243">
        <v>24050673.26</v>
      </c>
      <c r="J25" s="243">
        <v>635560</v>
      </c>
      <c r="K25" s="243">
        <v>645431.21</v>
      </c>
      <c r="L25" s="243">
        <v>2168212</v>
      </c>
      <c r="M25" s="243">
        <v>390734.49</v>
      </c>
      <c r="N25" s="243">
        <v>722031</v>
      </c>
      <c r="O25" s="243">
        <v>762474.89</v>
      </c>
      <c r="P25" s="243">
        <v>0</v>
      </c>
      <c r="Q25" s="243">
        <v>274099.07</v>
      </c>
      <c r="R25" s="243">
        <v>49827</v>
      </c>
      <c r="S25" s="243">
        <v>50031.7</v>
      </c>
      <c r="T25" s="243">
        <v>49827</v>
      </c>
      <c r="U25" s="243">
        <v>50031.7</v>
      </c>
      <c r="V25" s="243">
        <v>212015</v>
      </c>
      <c r="W25" s="243">
        <v>528225.9</v>
      </c>
      <c r="X25" s="243">
        <v>212015</v>
      </c>
      <c r="Y25" s="243">
        <v>528225.9</v>
      </c>
      <c r="Z25" s="243">
        <v>212015</v>
      </c>
      <c r="AA25" s="243">
        <v>528225.9</v>
      </c>
      <c r="AB25" s="243">
        <v>142312</v>
      </c>
      <c r="AC25" s="243">
        <v>5380400.5</v>
      </c>
      <c r="AD25" s="243">
        <v>142312</v>
      </c>
      <c r="AE25" s="243">
        <v>5380400.5</v>
      </c>
      <c r="AF25" s="243">
        <v>13897006</v>
      </c>
      <c r="AG25" s="243">
        <v>15639249.950000001</v>
      </c>
      <c r="AH25" s="243">
        <v>7525762</v>
      </c>
      <c r="AI25" s="243">
        <v>8424868.84</v>
      </c>
      <c r="AJ25" s="243">
        <v>10560</v>
      </c>
      <c r="AK25" s="243">
        <v>24504.03</v>
      </c>
      <c r="AL25" s="243">
        <v>13081</v>
      </c>
      <c r="AM25" s="243">
        <v>494.51</v>
      </c>
      <c r="AN25" s="243">
        <v>35000</v>
      </c>
      <c r="AO25" s="243">
        <v>1074732.44</v>
      </c>
      <c r="AP25" s="243">
        <v>3231750</v>
      </c>
      <c r="AQ25" s="243">
        <v>2578850.56</v>
      </c>
      <c r="AR25" s="243">
        <v>2859272</v>
      </c>
      <c r="AS25" s="243">
        <v>3266389.85</v>
      </c>
      <c r="AT25" s="243">
        <v>608207</v>
      </c>
      <c r="AU25" s="243">
        <v>558075.93</v>
      </c>
      <c r="AV25" s="243">
        <v>742992</v>
      </c>
      <c r="AW25" s="243">
        <v>871630.42</v>
      </c>
      <c r="AX25" s="243">
        <v>24900</v>
      </c>
      <c r="AY25" s="243">
        <v>6440.76</v>
      </c>
      <c r="AZ25" s="243">
        <v>0</v>
      </c>
      <c r="BA25" s="243">
        <v>43750.34</v>
      </c>
      <c r="BB25" s="243">
        <v>0</v>
      </c>
      <c r="BC25" s="243">
        <v>611.65</v>
      </c>
      <c r="BD25" s="243">
        <v>0</v>
      </c>
      <c r="BE25" s="243">
        <v>611.65</v>
      </c>
      <c r="BF25" s="243">
        <v>7800</v>
      </c>
      <c r="BG25" s="243">
        <v>-48572.93</v>
      </c>
      <c r="BH25" s="243">
        <v>6000</v>
      </c>
      <c r="BI25" s="243">
        <v>-6814.62</v>
      </c>
      <c r="BJ25" s="243">
        <v>900</v>
      </c>
      <c r="BK25" s="243">
        <v>-38224.61</v>
      </c>
      <c r="BL25" s="243">
        <v>600</v>
      </c>
      <c r="BM25" s="243">
        <v>-1691.27</v>
      </c>
      <c r="BN25" s="243">
        <v>300</v>
      </c>
      <c r="BO25" s="243">
        <v>-723.25</v>
      </c>
      <c r="BP25" s="243">
        <v>0</v>
      </c>
      <c r="BQ25" s="243">
        <v>-470.18</v>
      </c>
      <c r="BR25" s="243">
        <v>0</v>
      </c>
      <c r="BS25" s="243">
        <v>-649</v>
      </c>
      <c r="BT25" s="243">
        <v>6363444</v>
      </c>
      <c r="BU25" s="243">
        <v>7262342.390000001</v>
      </c>
      <c r="BV25" s="243">
        <v>0</v>
      </c>
      <c r="BW25" s="243">
        <v>80.72</v>
      </c>
      <c r="BX25" s="243">
        <v>1440391</v>
      </c>
      <c r="BY25" s="243">
        <v>1333895.39</v>
      </c>
      <c r="BZ25" s="243">
        <v>4855976</v>
      </c>
      <c r="CA25" s="243">
        <v>5542116.539999999</v>
      </c>
      <c r="CB25" s="243">
        <v>67077</v>
      </c>
      <c r="CC25" s="243">
        <v>386249.74</v>
      </c>
      <c r="CD25" s="243">
        <v>432103</v>
      </c>
      <c r="CE25" s="243">
        <v>600951.6</v>
      </c>
      <c r="CF25" s="243">
        <v>432103</v>
      </c>
      <c r="CG25" s="243">
        <v>600951.6</v>
      </c>
      <c r="CH25" s="243">
        <v>207240</v>
      </c>
      <c r="CI25" s="243">
        <v>277333.22</v>
      </c>
      <c r="CJ25" s="243">
        <v>2650</v>
      </c>
      <c r="CK25" s="243">
        <v>4112.3</v>
      </c>
      <c r="CL25" s="243">
        <v>222213</v>
      </c>
      <c r="CM25" s="243">
        <v>319506.08</v>
      </c>
      <c r="CN25" s="243">
        <v>597696</v>
      </c>
      <c r="CO25" s="243">
        <v>924689.97</v>
      </c>
      <c r="CP25" s="243">
        <v>5197</v>
      </c>
      <c r="CQ25" s="243">
        <v>26702</v>
      </c>
      <c r="CR25" s="243">
        <v>1000</v>
      </c>
      <c r="CS25" s="243">
        <v>2785</v>
      </c>
      <c r="CT25" s="243">
        <v>1000</v>
      </c>
      <c r="CU25" s="243">
        <v>2785</v>
      </c>
      <c r="CV25" s="243">
        <v>4197</v>
      </c>
      <c r="CW25" s="243">
        <v>23917</v>
      </c>
      <c r="CX25" s="243">
        <v>4197</v>
      </c>
      <c r="CY25" s="243">
        <v>23917</v>
      </c>
      <c r="CZ25" s="243">
        <v>351303</v>
      </c>
      <c r="DA25" s="243">
        <v>558150.94</v>
      </c>
      <c r="DB25" s="243">
        <v>0</v>
      </c>
      <c r="DC25" s="243">
        <v>72927.46</v>
      </c>
      <c r="DD25" s="243">
        <v>0</v>
      </c>
      <c r="DE25" s="243">
        <v>72927.46</v>
      </c>
      <c r="DF25" s="243">
        <v>251358</v>
      </c>
      <c r="DG25" s="243">
        <v>262753.67</v>
      </c>
      <c r="DH25" s="243">
        <v>251358</v>
      </c>
      <c r="DI25" s="243">
        <v>262753.67</v>
      </c>
      <c r="DJ25" s="243">
        <v>99945</v>
      </c>
      <c r="DK25" s="243">
        <v>222469.81</v>
      </c>
      <c r="DL25" s="243">
        <v>3351</v>
      </c>
      <c r="DM25" s="243">
        <v>17974.24</v>
      </c>
      <c r="DN25" s="243">
        <v>0</v>
      </c>
      <c r="DO25" s="243">
        <v>1616.7</v>
      </c>
      <c r="DP25" s="243">
        <v>0</v>
      </c>
      <c r="DQ25" s="243">
        <v>85</v>
      </c>
      <c r="DR25" s="243">
        <v>96594</v>
      </c>
      <c r="DS25" s="243">
        <v>202793.87</v>
      </c>
      <c r="DT25" s="243">
        <v>241196</v>
      </c>
      <c r="DU25" s="243">
        <v>339837.03</v>
      </c>
      <c r="DV25" s="243">
        <v>241196</v>
      </c>
      <c r="DW25" s="243">
        <v>339837.03</v>
      </c>
      <c r="DX25" s="243">
        <v>241196</v>
      </c>
      <c r="DY25" s="243">
        <v>339837.03</v>
      </c>
      <c r="DZ25" s="243">
        <v>0</v>
      </c>
      <c r="EA25" s="243">
        <v>3700</v>
      </c>
      <c r="EB25" s="243">
        <v>0</v>
      </c>
      <c r="EC25" s="243">
        <v>3700</v>
      </c>
      <c r="ED25" s="243">
        <v>0</v>
      </c>
      <c r="EE25" s="243">
        <v>3700</v>
      </c>
      <c r="EF25" s="243">
        <v>139447959</v>
      </c>
      <c r="EG25" s="243">
        <v>137815664.06</v>
      </c>
      <c r="EH25" s="243">
        <v>139447959</v>
      </c>
      <c r="EI25" s="243">
        <v>137815664.06</v>
      </c>
      <c r="EJ25" s="243">
        <v>7038600</v>
      </c>
      <c r="EK25" s="243">
        <v>6647566.67</v>
      </c>
      <c r="EL25" s="243">
        <v>7038600</v>
      </c>
      <c r="EM25" s="243">
        <v>6647566.67</v>
      </c>
      <c r="EN25" s="243">
        <v>132409359</v>
      </c>
      <c r="EO25" s="243">
        <v>131168097.39</v>
      </c>
      <c r="EP25" s="243">
        <v>400000</v>
      </c>
      <c r="EQ25" s="243">
        <v>400000</v>
      </c>
      <c r="ER25" s="243">
        <v>35408141</v>
      </c>
      <c r="ES25" s="243">
        <v>34713075</v>
      </c>
      <c r="ET25" s="243">
        <v>13857000</v>
      </c>
      <c r="EU25" s="243">
        <v>13785953.22</v>
      </c>
      <c r="EV25" s="243">
        <v>1027337</v>
      </c>
      <c r="EW25" s="243">
        <v>803578.17</v>
      </c>
      <c r="EX25" s="243">
        <v>113500</v>
      </c>
      <c r="EY25" s="243">
        <v>0</v>
      </c>
      <c r="EZ25" s="243">
        <v>37554700</v>
      </c>
      <c r="FA25" s="243">
        <v>37554700</v>
      </c>
      <c r="FB25" s="243">
        <v>28752963</v>
      </c>
      <c r="FC25" s="243">
        <v>28752963</v>
      </c>
      <c r="FD25" s="243">
        <v>14700223</v>
      </c>
      <c r="FE25" s="243">
        <v>14562333</v>
      </c>
      <c r="FF25" s="243">
        <v>595495</v>
      </c>
      <c r="FG25" s="243">
        <v>595495</v>
      </c>
      <c r="FH25" s="243">
        <v>41607622</v>
      </c>
      <c r="FI25" s="243">
        <v>49250662.54000001</v>
      </c>
      <c r="FJ25" s="239">
        <f t="shared" si="0"/>
        <v>118.36932795630571</v>
      </c>
      <c r="FK25" s="243">
        <v>181055581</v>
      </c>
      <c r="FL25" s="243">
        <v>187066326.6</v>
      </c>
      <c r="FM25" s="233"/>
      <c r="FN25" s="233"/>
    </row>
  </sheetData>
  <mergeCells count="86">
    <mergeCell ref="FD7:FE7"/>
    <mergeCell ref="FF7:FG7"/>
    <mergeCell ref="FH7:FI7"/>
    <mergeCell ref="FM7:FN7"/>
    <mergeCell ref="FK7:FL7"/>
    <mergeCell ref="EV7:EW7"/>
    <mergeCell ref="EX7:EY7"/>
    <mergeCell ref="EZ7:FA7"/>
    <mergeCell ref="FB7:FC7"/>
    <mergeCell ref="EN7:EO7"/>
    <mergeCell ref="EP7:EQ7"/>
    <mergeCell ref="ER7:ES7"/>
    <mergeCell ref="ET7:EU7"/>
    <mergeCell ref="EF7:EG7"/>
    <mergeCell ref="EH7:EI7"/>
    <mergeCell ref="EJ7:EK7"/>
    <mergeCell ref="EL7:EM7"/>
    <mergeCell ref="DX7:DY7"/>
    <mergeCell ref="DZ7:EA7"/>
    <mergeCell ref="EB7:EC7"/>
    <mergeCell ref="ED7:EE7"/>
    <mergeCell ref="DP7:DQ7"/>
    <mergeCell ref="DR7:DS7"/>
    <mergeCell ref="DT7:DU7"/>
    <mergeCell ref="DV7:DW7"/>
    <mergeCell ref="DH7:DI7"/>
    <mergeCell ref="DJ7:DK7"/>
    <mergeCell ref="DL7:DM7"/>
    <mergeCell ref="DN7:DO7"/>
    <mergeCell ref="CZ7:DA7"/>
    <mergeCell ref="DB7:DC7"/>
    <mergeCell ref="DD7:DE7"/>
    <mergeCell ref="DF7:DG7"/>
    <mergeCell ref="CR7:CS7"/>
    <mergeCell ref="CT7:CU7"/>
    <mergeCell ref="CV7:CW7"/>
    <mergeCell ref="CX7:CY7"/>
    <mergeCell ref="CJ7:CK7"/>
    <mergeCell ref="CL7:CM7"/>
    <mergeCell ref="CN7:CO7"/>
    <mergeCell ref="CP7:CQ7"/>
    <mergeCell ref="CB7:CC7"/>
    <mergeCell ref="CD7:CE7"/>
    <mergeCell ref="CF7:CG7"/>
    <mergeCell ref="CH7:CI7"/>
    <mergeCell ref="BT7:BU7"/>
    <mergeCell ref="BV7:BW7"/>
    <mergeCell ref="BX7:BY7"/>
    <mergeCell ref="BZ7:CA7"/>
    <mergeCell ref="BL7:BM7"/>
    <mergeCell ref="BN7:BO7"/>
    <mergeCell ref="BP7:BQ7"/>
    <mergeCell ref="BR7:BS7"/>
    <mergeCell ref="BD7:BE7"/>
    <mergeCell ref="BF7:BG7"/>
    <mergeCell ref="BH7:BI7"/>
    <mergeCell ref="BJ7:BK7"/>
    <mergeCell ref="AV7:AW7"/>
    <mergeCell ref="AX7:AY7"/>
    <mergeCell ref="AZ7:BA7"/>
    <mergeCell ref="BB7:BC7"/>
    <mergeCell ref="AN7:AO7"/>
    <mergeCell ref="AP7:AQ7"/>
    <mergeCell ref="AR7:AS7"/>
    <mergeCell ref="AT7:AU7"/>
    <mergeCell ref="AF7:AG7"/>
    <mergeCell ref="AH7:AI7"/>
    <mergeCell ref="AJ7:AK7"/>
    <mergeCell ref="AL7:AM7"/>
    <mergeCell ref="X7:Y7"/>
    <mergeCell ref="Z7:AA7"/>
    <mergeCell ref="AB7:AC7"/>
    <mergeCell ref="AD7:AE7"/>
    <mergeCell ref="P7:Q7"/>
    <mergeCell ref="R7:S7"/>
    <mergeCell ref="T7:U7"/>
    <mergeCell ref="V7:W7"/>
    <mergeCell ref="A3:O3"/>
    <mergeCell ref="A5:O5"/>
    <mergeCell ref="B7:C7"/>
    <mergeCell ref="D7:E7"/>
    <mergeCell ref="F7:G7"/>
    <mergeCell ref="H7:I7"/>
    <mergeCell ref="J7:K7"/>
    <mergeCell ref="L7:M7"/>
    <mergeCell ref="N7:O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P26"/>
  <sheetViews>
    <sheetView workbookViewId="0" topLeftCell="A1">
      <pane xSplit="2" ySplit="7" topLeftCell="F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O10" sqref="FO10"/>
    </sheetView>
  </sheetViews>
  <sheetFormatPr defaultColWidth="9.140625" defaultRowHeight="12.75"/>
  <cols>
    <col min="1" max="1" width="33.28125" style="102" customWidth="1"/>
    <col min="2" max="16384" width="13.00390625" style="102" customWidth="1"/>
  </cols>
  <sheetData>
    <row r="1" ht="12.75">
      <c r="A1" s="102" t="s">
        <v>106</v>
      </c>
    </row>
    <row r="2" spans="1:15" ht="12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23.25">
      <c r="A3" s="218" t="s">
        <v>107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12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8">
      <c r="A5" s="210" t="s">
        <v>108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7" spans="1:171" ht="12.75">
      <c r="A7" s="104" t="s">
        <v>109</v>
      </c>
      <c r="B7" s="219">
        <v>10000000</v>
      </c>
      <c r="C7" s="220"/>
      <c r="D7" s="219">
        <v>11000000</v>
      </c>
      <c r="E7" s="220"/>
      <c r="F7" s="219">
        <v>11010000</v>
      </c>
      <c r="G7" s="220"/>
      <c r="H7" s="219">
        <v>11010100</v>
      </c>
      <c r="I7" s="220"/>
      <c r="J7" s="219">
        <v>11010200</v>
      </c>
      <c r="K7" s="220"/>
      <c r="L7" s="219">
        <v>11010400</v>
      </c>
      <c r="M7" s="220"/>
      <c r="N7" s="219">
        <v>11010500</v>
      </c>
      <c r="O7" s="220"/>
      <c r="P7" s="219">
        <v>11010900</v>
      </c>
      <c r="Q7" s="220"/>
      <c r="R7" s="219">
        <v>11020000</v>
      </c>
      <c r="S7" s="220"/>
      <c r="T7" s="219">
        <v>11020200</v>
      </c>
      <c r="U7" s="220"/>
      <c r="V7" s="219">
        <v>13000000</v>
      </c>
      <c r="W7" s="220"/>
      <c r="X7" s="219">
        <v>13010000</v>
      </c>
      <c r="Y7" s="220"/>
      <c r="Z7" s="219">
        <v>13010200</v>
      </c>
      <c r="AA7" s="220"/>
      <c r="AB7" s="219">
        <v>13020000</v>
      </c>
      <c r="AC7" s="220"/>
      <c r="AD7" s="219">
        <v>13020200</v>
      </c>
      <c r="AE7" s="220"/>
      <c r="AF7" s="219">
        <v>14000000</v>
      </c>
      <c r="AG7" s="220"/>
      <c r="AH7" s="219">
        <v>14040000</v>
      </c>
      <c r="AI7" s="220"/>
      <c r="AJ7" s="219">
        <v>18000000</v>
      </c>
      <c r="AK7" s="220"/>
      <c r="AL7" s="219">
        <v>18010000</v>
      </c>
      <c r="AM7" s="220"/>
      <c r="AN7" s="219">
        <v>18010100</v>
      </c>
      <c r="AO7" s="220"/>
      <c r="AP7" s="219">
        <v>18010200</v>
      </c>
      <c r="AQ7" s="220"/>
      <c r="AR7" s="219">
        <v>18010400</v>
      </c>
      <c r="AS7" s="220"/>
      <c r="AT7" s="219">
        <v>18010500</v>
      </c>
      <c r="AU7" s="220"/>
      <c r="AV7" s="219">
        <v>18010600</v>
      </c>
      <c r="AW7" s="220"/>
      <c r="AX7" s="219">
        <v>18010700</v>
      </c>
      <c r="AY7" s="220"/>
      <c r="AZ7" s="219">
        <v>18010900</v>
      </c>
      <c r="BA7" s="220"/>
      <c r="BB7" s="219">
        <v>18011000</v>
      </c>
      <c r="BC7" s="220"/>
      <c r="BD7" s="219">
        <v>18011100</v>
      </c>
      <c r="BE7" s="220"/>
      <c r="BF7" s="219">
        <v>18030000</v>
      </c>
      <c r="BG7" s="220"/>
      <c r="BH7" s="219">
        <v>18030200</v>
      </c>
      <c r="BI7" s="220"/>
      <c r="BJ7" s="219">
        <v>18040000</v>
      </c>
      <c r="BK7" s="220"/>
      <c r="BL7" s="219">
        <v>18040100</v>
      </c>
      <c r="BM7" s="220"/>
      <c r="BN7" s="219">
        <v>18040200</v>
      </c>
      <c r="BO7" s="220"/>
      <c r="BP7" s="219">
        <v>18040600</v>
      </c>
      <c r="BQ7" s="220"/>
      <c r="BR7" s="219">
        <v>18040700</v>
      </c>
      <c r="BS7" s="220"/>
      <c r="BT7" s="219">
        <v>18040800</v>
      </c>
      <c r="BU7" s="220"/>
      <c r="BV7" s="219">
        <v>18041400</v>
      </c>
      <c r="BW7" s="220"/>
      <c r="BX7" s="219">
        <v>18050000</v>
      </c>
      <c r="BY7" s="220"/>
      <c r="BZ7" s="219">
        <v>18050200</v>
      </c>
      <c r="CA7" s="220"/>
      <c r="CB7" s="219">
        <v>18050300</v>
      </c>
      <c r="CC7" s="220"/>
      <c r="CD7" s="219">
        <v>18050400</v>
      </c>
      <c r="CE7" s="220"/>
      <c r="CF7" s="219">
        <v>18050500</v>
      </c>
      <c r="CG7" s="220"/>
      <c r="CH7" s="219">
        <v>19000000</v>
      </c>
      <c r="CI7" s="220"/>
      <c r="CJ7" s="219">
        <v>19010000</v>
      </c>
      <c r="CK7" s="220"/>
      <c r="CL7" s="219">
        <v>19010100</v>
      </c>
      <c r="CM7" s="220"/>
      <c r="CN7" s="219">
        <v>19010200</v>
      </c>
      <c r="CO7" s="220"/>
      <c r="CP7" s="219">
        <v>19010300</v>
      </c>
      <c r="CQ7" s="220"/>
      <c r="CR7" s="219">
        <v>20000000</v>
      </c>
      <c r="CS7" s="220"/>
      <c r="CT7" s="219">
        <v>21000000</v>
      </c>
      <c r="CU7" s="220"/>
      <c r="CV7" s="219">
        <v>21010000</v>
      </c>
      <c r="CW7" s="220"/>
      <c r="CX7" s="219">
        <v>21010300</v>
      </c>
      <c r="CY7" s="220"/>
      <c r="CZ7" s="219">
        <v>21080000</v>
      </c>
      <c r="DA7" s="220"/>
      <c r="DB7" s="219">
        <v>21081100</v>
      </c>
      <c r="DC7" s="220"/>
      <c r="DD7" s="219">
        <v>22000000</v>
      </c>
      <c r="DE7" s="220"/>
      <c r="DF7" s="219">
        <v>22010000</v>
      </c>
      <c r="DG7" s="220"/>
      <c r="DH7" s="219">
        <v>22012500</v>
      </c>
      <c r="DI7" s="220"/>
      <c r="DJ7" s="219">
        <v>22080000</v>
      </c>
      <c r="DK7" s="220"/>
      <c r="DL7" s="219">
        <v>22080400</v>
      </c>
      <c r="DM7" s="220"/>
      <c r="DN7" s="219">
        <v>22090000</v>
      </c>
      <c r="DO7" s="220"/>
      <c r="DP7" s="219">
        <v>22090100</v>
      </c>
      <c r="DQ7" s="220"/>
      <c r="DR7" s="219">
        <v>22090200</v>
      </c>
      <c r="DS7" s="220"/>
      <c r="DT7" s="219">
        <v>22090300</v>
      </c>
      <c r="DU7" s="220"/>
      <c r="DV7" s="219">
        <v>22090400</v>
      </c>
      <c r="DW7" s="220"/>
      <c r="DX7" s="219">
        <v>24000000</v>
      </c>
      <c r="DY7" s="220"/>
      <c r="DZ7" s="219">
        <v>24060000</v>
      </c>
      <c r="EA7" s="220"/>
      <c r="EB7" s="219">
        <v>24060300</v>
      </c>
      <c r="EC7" s="220"/>
      <c r="ED7" s="219">
        <v>30000000</v>
      </c>
      <c r="EE7" s="220"/>
      <c r="EF7" s="219">
        <v>31000000</v>
      </c>
      <c r="EG7" s="220"/>
      <c r="EH7" s="219">
        <v>31010200</v>
      </c>
      <c r="EI7" s="220"/>
      <c r="EJ7" s="219">
        <v>40000000</v>
      </c>
      <c r="EK7" s="220"/>
      <c r="EL7" s="219">
        <v>41000000</v>
      </c>
      <c r="EM7" s="220"/>
      <c r="EN7" s="219">
        <v>41020000</v>
      </c>
      <c r="EO7" s="220"/>
      <c r="EP7" s="219">
        <v>41020100</v>
      </c>
      <c r="EQ7" s="220"/>
      <c r="ER7" s="219">
        <v>41030000</v>
      </c>
      <c r="ES7" s="220"/>
      <c r="ET7" s="219">
        <v>41030300</v>
      </c>
      <c r="EU7" s="220"/>
      <c r="EV7" s="219">
        <v>41030600</v>
      </c>
      <c r="EW7" s="220"/>
      <c r="EX7" s="219">
        <v>41030800</v>
      </c>
      <c r="EY7" s="220"/>
      <c r="EZ7" s="219">
        <v>41030900</v>
      </c>
      <c r="FA7" s="220"/>
      <c r="FB7" s="219">
        <v>41031000</v>
      </c>
      <c r="FC7" s="220"/>
      <c r="FD7" s="219">
        <v>41033900</v>
      </c>
      <c r="FE7" s="220"/>
      <c r="FF7" s="219">
        <v>41034200</v>
      </c>
      <c r="FG7" s="220"/>
      <c r="FH7" s="219">
        <v>41035000</v>
      </c>
      <c r="FI7" s="220"/>
      <c r="FJ7" s="219">
        <v>41035800</v>
      </c>
      <c r="FK7" s="220"/>
      <c r="FL7" s="219" t="s">
        <v>110</v>
      </c>
      <c r="FM7" s="220"/>
      <c r="FN7" s="219" t="s">
        <v>111</v>
      </c>
      <c r="FO7" s="220"/>
    </row>
    <row r="8" spans="1:171" ht="12.75">
      <c r="A8" s="104"/>
      <c r="B8" s="105" t="s">
        <v>112</v>
      </c>
      <c r="C8" s="105" t="s">
        <v>113</v>
      </c>
      <c r="D8" s="105" t="s">
        <v>112</v>
      </c>
      <c r="E8" s="105" t="s">
        <v>113</v>
      </c>
      <c r="F8" s="105" t="s">
        <v>112</v>
      </c>
      <c r="G8" s="105" t="s">
        <v>113</v>
      </c>
      <c r="H8" s="105" t="s">
        <v>112</v>
      </c>
      <c r="I8" s="105" t="s">
        <v>113</v>
      </c>
      <c r="J8" s="105" t="s">
        <v>112</v>
      </c>
      <c r="K8" s="105" t="s">
        <v>113</v>
      </c>
      <c r="L8" s="105" t="s">
        <v>112</v>
      </c>
      <c r="M8" s="105" t="s">
        <v>113</v>
      </c>
      <c r="N8" s="105" t="s">
        <v>112</v>
      </c>
      <c r="O8" s="105" t="s">
        <v>113</v>
      </c>
      <c r="P8" s="105" t="s">
        <v>112</v>
      </c>
      <c r="Q8" s="105" t="s">
        <v>113</v>
      </c>
      <c r="R8" s="105" t="s">
        <v>112</v>
      </c>
      <c r="S8" s="105" t="s">
        <v>113</v>
      </c>
      <c r="T8" s="105" t="s">
        <v>112</v>
      </c>
      <c r="U8" s="105" t="s">
        <v>113</v>
      </c>
      <c r="V8" s="105" t="s">
        <v>112</v>
      </c>
      <c r="W8" s="105" t="s">
        <v>113</v>
      </c>
      <c r="X8" s="105" t="s">
        <v>112</v>
      </c>
      <c r="Y8" s="105" t="s">
        <v>113</v>
      </c>
      <c r="Z8" s="105" t="s">
        <v>112</v>
      </c>
      <c r="AA8" s="105" t="s">
        <v>113</v>
      </c>
      <c r="AB8" s="105" t="s">
        <v>112</v>
      </c>
      <c r="AC8" s="105" t="s">
        <v>113</v>
      </c>
      <c r="AD8" s="105" t="s">
        <v>112</v>
      </c>
      <c r="AE8" s="105" t="s">
        <v>113</v>
      </c>
      <c r="AF8" s="105" t="s">
        <v>112</v>
      </c>
      <c r="AG8" s="105" t="s">
        <v>113</v>
      </c>
      <c r="AH8" s="105" t="s">
        <v>112</v>
      </c>
      <c r="AI8" s="105" t="s">
        <v>113</v>
      </c>
      <c r="AJ8" s="105" t="s">
        <v>112</v>
      </c>
      <c r="AK8" s="105" t="s">
        <v>113</v>
      </c>
      <c r="AL8" s="105" t="s">
        <v>112</v>
      </c>
      <c r="AM8" s="105" t="s">
        <v>113</v>
      </c>
      <c r="AN8" s="105" t="s">
        <v>112</v>
      </c>
      <c r="AO8" s="105" t="s">
        <v>113</v>
      </c>
      <c r="AP8" s="105" t="s">
        <v>112</v>
      </c>
      <c r="AQ8" s="105" t="s">
        <v>113</v>
      </c>
      <c r="AR8" s="105" t="s">
        <v>112</v>
      </c>
      <c r="AS8" s="105" t="s">
        <v>113</v>
      </c>
      <c r="AT8" s="105" t="s">
        <v>112</v>
      </c>
      <c r="AU8" s="105" t="s">
        <v>113</v>
      </c>
      <c r="AV8" s="105" t="s">
        <v>112</v>
      </c>
      <c r="AW8" s="105" t="s">
        <v>113</v>
      </c>
      <c r="AX8" s="105" t="s">
        <v>112</v>
      </c>
      <c r="AY8" s="105" t="s">
        <v>113</v>
      </c>
      <c r="AZ8" s="105" t="s">
        <v>112</v>
      </c>
      <c r="BA8" s="105" t="s">
        <v>113</v>
      </c>
      <c r="BB8" s="105" t="s">
        <v>112</v>
      </c>
      <c r="BC8" s="105" t="s">
        <v>113</v>
      </c>
      <c r="BD8" s="105" t="s">
        <v>112</v>
      </c>
      <c r="BE8" s="105" t="s">
        <v>113</v>
      </c>
      <c r="BF8" s="105" t="s">
        <v>112</v>
      </c>
      <c r="BG8" s="105" t="s">
        <v>113</v>
      </c>
      <c r="BH8" s="105" t="s">
        <v>112</v>
      </c>
      <c r="BI8" s="105" t="s">
        <v>113</v>
      </c>
      <c r="BJ8" s="105" t="s">
        <v>112</v>
      </c>
      <c r="BK8" s="105" t="s">
        <v>113</v>
      </c>
      <c r="BL8" s="105" t="s">
        <v>112</v>
      </c>
      <c r="BM8" s="105" t="s">
        <v>113</v>
      </c>
      <c r="BN8" s="105" t="s">
        <v>112</v>
      </c>
      <c r="BO8" s="105" t="s">
        <v>113</v>
      </c>
      <c r="BP8" s="105" t="s">
        <v>112</v>
      </c>
      <c r="BQ8" s="105" t="s">
        <v>113</v>
      </c>
      <c r="BR8" s="105" t="s">
        <v>112</v>
      </c>
      <c r="BS8" s="105" t="s">
        <v>113</v>
      </c>
      <c r="BT8" s="105" t="s">
        <v>112</v>
      </c>
      <c r="BU8" s="105" t="s">
        <v>113</v>
      </c>
      <c r="BV8" s="105" t="s">
        <v>112</v>
      </c>
      <c r="BW8" s="105" t="s">
        <v>113</v>
      </c>
      <c r="BX8" s="105" t="s">
        <v>112</v>
      </c>
      <c r="BY8" s="105" t="s">
        <v>113</v>
      </c>
      <c r="BZ8" s="105" t="s">
        <v>112</v>
      </c>
      <c r="CA8" s="105" t="s">
        <v>113</v>
      </c>
      <c r="CB8" s="105" t="s">
        <v>112</v>
      </c>
      <c r="CC8" s="105" t="s">
        <v>113</v>
      </c>
      <c r="CD8" s="105" t="s">
        <v>112</v>
      </c>
      <c r="CE8" s="105" t="s">
        <v>113</v>
      </c>
      <c r="CF8" s="105" t="s">
        <v>112</v>
      </c>
      <c r="CG8" s="105" t="s">
        <v>113</v>
      </c>
      <c r="CH8" s="105" t="s">
        <v>112</v>
      </c>
      <c r="CI8" s="105" t="s">
        <v>113</v>
      </c>
      <c r="CJ8" s="105" t="s">
        <v>112</v>
      </c>
      <c r="CK8" s="105" t="s">
        <v>113</v>
      </c>
      <c r="CL8" s="105" t="s">
        <v>112</v>
      </c>
      <c r="CM8" s="105" t="s">
        <v>113</v>
      </c>
      <c r="CN8" s="105" t="s">
        <v>112</v>
      </c>
      <c r="CO8" s="105" t="s">
        <v>113</v>
      </c>
      <c r="CP8" s="105" t="s">
        <v>112</v>
      </c>
      <c r="CQ8" s="105" t="s">
        <v>113</v>
      </c>
      <c r="CR8" s="105" t="s">
        <v>112</v>
      </c>
      <c r="CS8" s="105" t="s">
        <v>113</v>
      </c>
      <c r="CT8" s="105" t="s">
        <v>112</v>
      </c>
      <c r="CU8" s="105" t="s">
        <v>113</v>
      </c>
      <c r="CV8" s="105" t="s">
        <v>112</v>
      </c>
      <c r="CW8" s="105" t="s">
        <v>113</v>
      </c>
      <c r="CX8" s="105" t="s">
        <v>112</v>
      </c>
      <c r="CY8" s="105" t="s">
        <v>113</v>
      </c>
      <c r="CZ8" s="105" t="s">
        <v>112</v>
      </c>
      <c r="DA8" s="105" t="s">
        <v>113</v>
      </c>
      <c r="DB8" s="105" t="s">
        <v>112</v>
      </c>
      <c r="DC8" s="105" t="s">
        <v>113</v>
      </c>
      <c r="DD8" s="105" t="s">
        <v>112</v>
      </c>
      <c r="DE8" s="105" t="s">
        <v>113</v>
      </c>
      <c r="DF8" s="105" t="s">
        <v>112</v>
      </c>
      <c r="DG8" s="105" t="s">
        <v>113</v>
      </c>
      <c r="DH8" s="105" t="s">
        <v>112</v>
      </c>
      <c r="DI8" s="105" t="s">
        <v>113</v>
      </c>
      <c r="DJ8" s="105" t="s">
        <v>112</v>
      </c>
      <c r="DK8" s="105" t="s">
        <v>113</v>
      </c>
      <c r="DL8" s="105" t="s">
        <v>112</v>
      </c>
      <c r="DM8" s="105" t="s">
        <v>113</v>
      </c>
      <c r="DN8" s="105" t="s">
        <v>112</v>
      </c>
      <c r="DO8" s="105" t="s">
        <v>113</v>
      </c>
      <c r="DP8" s="105" t="s">
        <v>112</v>
      </c>
      <c r="DQ8" s="105" t="s">
        <v>113</v>
      </c>
      <c r="DR8" s="105" t="s">
        <v>112</v>
      </c>
      <c r="DS8" s="105" t="s">
        <v>113</v>
      </c>
      <c r="DT8" s="105" t="s">
        <v>112</v>
      </c>
      <c r="DU8" s="105" t="s">
        <v>113</v>
      </c>
      <c r="DV8" s="105" t="s">
        <v>112</v>
      </c>
      <c r="DW8" s="105" t="s">
        <v>113</v>
      </c>
      <c r="DX8" s="105" t="s">
        <v>112</v>
      </c>
      <c r="DY8" s="105" t="s">
        <v>113</v>
      </c>
      <c r="DZ8" s="105" t="s">
        <v>112</v>
      </c>
      <c r="EA8" s="105" t="s">
        <v>113</v>
      </c>
      <c r="EB8" s="105" t="s">
        <v>112</v>
      </c>
      <c r="EC8" s="105" t="s">
        <v>113</v>
      </c>
      <c r="ED8" s="105" t="s">
        <v>112</v>
      </c>
      <c r="EE8" s="105" t="s">
        <v>113</v>
      </c>
      <c r="EF8" s="105" t="s">
        <v>112</v>
      </c>
      <c r="EG8" s="105" t="s">
        <v>113</v>
      </c>
      <c r="EH8" s="105" t="s">
        <v>112</v>
      </c>
      <c r="EI8" s="105" t="s">
        <v>113</v>
      </c>
      <c r="EJ8" s="105" t="s">
        <v>112</v>
      </c>
      <c r="EK8" s="105" t="s">
        <v>113</v>
      </c>
      <c r="EL8" s="105" t="s">
        <v>112</v>
      </c>
      <c r="EM8" s="105" t="s">
        <v>113</v>
      </c>
      <c r="EN8" s="105" t="s">
        <v>112</v>
      </c>
      <c r="EO8" s="105" t="s">
        <v>113</v>
      </c>
      <c r="EP8" s="105" t="s">
        <v>112</v>
      </c>
      <c r="EQ8" s="105" t="s">
        <v>113</v>
      </c>
      <c r="ER8" s="105" t="s">
        <v>112</v>
      </c>
      <c r="ES8" s="105" t="s">
        <v>113</v>
      </c>
      <c r="ET8" s="105" t="s">
        <v>112</v>
      </c>
      <c r="EU8" s="105" t="s">
        <v>113</v>
      </c>
      <c r="EV8" s="105" t="s">
        <v>112</v>
      </c>
      <c r="EW8" s="105" t="s">
        <v>113</v>
      </c>
      <c r="EX8" s="105" t="s">
        <v>112</v>
      </c>
      <c r="EY8" s="105" t="s">
        <v>113</v>
      </c>
      <c r="EZ8" s="105" t="s">
        <v>112</v>
      </c>
      <c r="FA8" s="105" t="s">
        <v>113</v>
      </c>
      <c r="FB8" s="105" t="s">
        <v>112</v>
      </c>
      <c r="FC8" s="105" t="s">
        <v>113</v>
      </c>
      <c r="FD8" s="105" t="s">
        <v>112</v>
      </c>
      <c r="FE8" s="105" t="s">
        <v>113</v>
      </c>
      <c r="FF8" s="105" t="s">
        <v>112</v>
      </c>
      <c r="FG8" s="105" t="s">
        <v>113</v>
      </c>
      <c r="FH8" s="105" t="s">
        <v>112</v>
      </c>
      <c r="FI8" s="105" t="s">
        <v>113</v>
      </c>
      <c r="FJ8" s="105" t="s">
        <v>112</v>
      </c>
      <c r="FK8" s="105" t="s">
        <v>113</v>
      </c>
      <c r="FL8" s="105" t="s">
        <v>112</v>
      </c>
      <c r="FM8" s="105" t="s">
        <v>113</v>
      </c>
      <c r="FN8" s="105" t="s">
        <v>112</v>
      </c>
      <c r="FO8" s="105" t="s">
        <v>113</v>
      </c>
    </row>
    <row r="9" spans="1:172" ht="12.75">
      <c r="A9" s="104" t="s">
        <v>114</v>
      </c>
      <c r="B9" s="104">
        <v>21498903</v>
      </c>
      <c r="C9" s="104">
        <v>19230288.86</v>
      </c>
      <c r="D9" s="104">
        <v>21498903</v>
      </c>
      <c r="E9" s="104">
        <v>19230288.86</v>
      </c>
      <c r="F9" s="104">
        <v>21490403</v>
      </c>
      <c r="G9" s="104">
        <v>19208893.16</v>
      </c>
      <c r="H9" s="104">
        <v>18744560</v>
      </c>
      <c r="I9" s="104">
        <v>17791019.07</v>
      </c>
      <c r="J9" s="104">
        <v>478100</v>
      </c>
      <c r="K9" s="104">
        <v>441244.75</v>
      </c>
      <c r="L9" s="104">
        <v>1651312</v>
      </c>
      <c r="M9" s="104">
        <v>280052.34</v>
      </c>
      <c r="N9" s="104">
        <v>616431</v>
      </c>
      <c r="O9" s="104">
        <v>505539.16</v>
      </c>
      <c r="P9" s="104"/>
      <c r="Q9" s="104">
        <v>191037.84</v>
      </c>
      <c r="R9" s="104">
        <v>8500</v>
      </c>
      <c r="S9" s="104">
        <v>21395.7</v>
      </c>
      <c r="T9" s="104">
        <v>8500</v>
      </c>
      <c r="U9" s="104">
        <v>21395.7</v>
      </c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>
        <v>44532</v>
      </c>
      <c r="CS9" s="104">
        <v>102427.82</v>
      </c>
      <c r="CT9" s="104"/>
      <c r="CU9" s="104">
        <v>13157</v>
      </c>
      <c r="CV9" s="104"/>
      <c r="CW9" s="104">
        <v>1120</v>
      </c>
      <c r="CX9" s="104"/>
      <c r="CY9" s="104">
        <v>1120</v>
      </c>
      <c r="CZ9" s="104"/>
      <c r="DA9" s="104">
        <v>12037</v>
      </c>
      <c r="DB9" s="104"/>
      <c r="DC9" s="104">
        <v>12037</v>
      </c>
      <c r="DD9" s="104">
        <v>37500</v>
      </c>
      <c r="DE9" s="104">
        <v>40940.96</v>
      </c>
      <c r="DF9" s="104"/>
      <c r="DG9" s="104"/>
      <c r="DH9" s="104"/>
      <c r="DI9" s="104"/>
      <c r="DJ9" s="104">
        <v>37500</v>
      </c>
      <c r="DK9" s="104">
        <v>40940.96</v>
      </c>
      <c r="DL9" s="104">
        <v>37500</v>
      </c>
      <c r="DM9" s="104">
        <v>40940.96</v>
      </c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>
        <v>7032</v>
      </c>
      <c r="DY9" s="104">
        <v>48329.86</v>
      </c>
      <c r="DZ9" s="104">
        <v>7032</v>
      </c>
      <c r="EA9" s="104">
        <v>48329.86</v>
      </c>
      <c r="EB9" s="104">
        <v>7032</v>
      </c>
      <c r="EC9" s="104">
        <v>48329.86</v>
      </c>
      <c r="ED9" s="104"/>
      <c r="EE9" s="104"/>
      <c r="EF9" s="104"/>
      <c r="EG9" s="104"/>
      <c r="EH9" s="104"/>
      <c r="EI9" s="104"/>
      <c r="EJ9" s="104">
        <v>99055325</v>
      </c>
      <c r="EK9" s="104">
        <v>90852855.57</v>
      </c>
      <c r="EL9" s="104">
        <v>99055325</v>
      </c>
      <c r="EM9" s="104">
        <v>90852855.57</v>
      </c>
      <c r="EN9" s="104">
        <v>5865500</v>
      </c>
      <c r="EO9" s="104">
        <v>5083433.34</v>
      </c>
      <c r="EP9" s="104">
        <v>5865500</v>
      </c>
      <c r="EQ9" s="104">
        <v>5083433.34</v>
      </c>
      <c r="ER9" s="104">
        <v>93189825</v>
      </c>
      <c r="ES9" s="104">
        <v>85769422.23</v>
      </c>
      <c r="ET9" s="104">
        <v>100000</v>
      </c>
      <c r="EU9" s="104">
        <v>100000</v>
      </c>
      <c r="EV9" s="104">
        <v>28737240</v>
      </c>
      <c r="EW9" s="104">
        <v>28578214</v>
      </c>
      <c r="EX9" s="104">
        <v>13027000</v>
      </c>
      <c r="EY9" s="104">
        <v>11127308.05</v>
      </c>
      <c r="EZ9" s="104">
        <v>810018</v>
      </c>
      <c r="FA9" s="104">
        <v>588259.18</v>
      </c>
      <c r="FB9" s="104">
        <v>83300</v>
      </c>
      <c r="FC9" s="104"/>
      <c r="FD9" s="104">
        <v>26055400</v>
      </c>
      <c r="FE9" s="104">
        <v>23468800</v>
      </c>
      <c r="FF9" s="104">
        <v>23766000</v>
      </c>
      <c r="FG9" s="104">
        <v>21398900</v>
      </c>
      <c r="FH9" s="104">
        <v>193449</v>
      </c>
      <c r="FI9" s="104">
        <v>90528</v>
      </c>
      <c r="FJ9" s="104">
        <v>417418</v>
      </c>
      <c r="FK9" s="104">
        <v>417413</v>
      </c>
      <c r="FL9" s="104">
        <v>21543435</v>
      </c>
      <c r="FM9" s="104">
        <v>19332716.68</v>
      </c>
      <c r="FN9" s="104">
        <v>120598760</v>
      </c>
      <c r="FO9" s="104">
        <v>110185572.25</v>
      </c>
      <c r="FP9" s="107">
        <f>FO9/FN9*100</f>
        <v>91.36542718183836</v>
      </c>
    </row>
    <row r="10" spans="1:172" ht="12.75">
      <c r="A10" s="104" t="s">
        <v>115</v>
      </c>
      <c r="B10" s="104">
        <v>3625769</v>
      </c>
      <c r="C10" s="104">
        <v>5262133.61</v>
      </c>
      <c r="D10" s="104">
        <v>4400</v>
      </c>
      <c r="E10" s="104">
        <v>6096</v>
      </c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>
        <v>4400</v>
      </c>
      <c r="S10" s="104">
        <v>6096</v>
      </c>
      <c r="T10" s="104">
        <v>4400</v>
      </c>
      <c r="U10" s="104">
        <v>6096</v>
      </c>
      <c r="V10" s="104">
        <v>32400</v>
      </c>
      <c r="W10" s="104">
        <v>222361.38</v>
      </c>
      <c r="X10" s="104">
        <v>32400</v>
      </c>
      <c r="Y10" s="104">
        <v>222361.38</v>
      </c>
      <c r="Z10" s="104">
        <v>32400</v>
      </c>
      <c r="AA10" s="104">
        <v>222361.38</v>
      </c>
      <c r="AB10" s="104"/>
      <c r="AC10" s="104"/>
      <c r="AD10" s="104"/>
      <c r="AE10" s="104"/>
      <c r="AF10" s="104">
        <v>48000</v>
      </c>
      <c r="AG10" s="104">
        <v>963690.1</v>
      </c>
      <c r="AH10" s="104">
        <v>48000</v>
      </c>
      <c r="AI10" s="104">
        <v>963690.1</v>
      </c>
      <c r="AJ10" s="104">
        <v>3372369</v>
      </c>
      <c r="AK10" s="104">
        <v>3901925.1</v>
      </c>
      <c r="AL10" s="104">
        <v>2100100</v>
      </c>
      <c r="AM10" s="104">
        <v>2262204.19</v>
      </c>
      <c r="AN10" s="104"/>
      <c r="AO10" s="104">
        <v>6073.33</v>
      </c>
      <c r="AP10" s="104">
        <v>6600</v>
      </c>
      <c r="AQ10" s="104"/>
      <c r="AR10" s="104">
        <v>17500</v>
      </c>
      <c r="AS10" s="104">
        <v>227548.89</v>
      </c>
      <c r="AT10" s="104">
        <v>717000</v>
      </c>
      <c r="AU10" s="104">
        <v>713071.88</v>
      </c>
      <c r="AV10" s="104">
        <v>1020000</v>
      </c>
      <c r="AW10" s="104">
        <v>1006909.2</v>
      </c>
      <c r="AX10" s="104">
        <v>105000</v>
      </c>
      <c r="AY10" s="104">
        <v>40554.8</v>
      </c>
      <c r="AZ10" s="104">
        <v>217400</v>
      </c>
      <c r="BA10" s="104">
        <v>230546.09</v>
      </c>
      <c r="BB10" s="104">
        <v>16600</v>
      </c>
      <c r="BC10" s="104"/>
      <c r="BD10" s="104"/>
      <c r="BE10" s="104">
        <v>37500</v>
      </c>
      <c r="BF10" s="104"/>
      <c r="BG10" s="104"/>
      <c r="BH10" s="104"/>
      <c r="BI10" s="104"/>
      <c r="BJ10" s="104"/>
      <c r="BK10" s="104">
        <v>-8164.04</v>
      </c>
      <c r="BL10" s="104"/>
      <c r="BM10" s="104">
        <v>-1658.31</v>
      </c>
      <c r="BN10" s="104"/>
      <c r="BO10" s="104">
        <v>-6502.28</v>
      </c>
      <c r="BP10" s="104"/>
      <c r="BQ10" s="104">
        <v>-247.45</v>
      </c>
      <c r="BR10" s="104"/>
      <c r="BS10" s="104">
        <v>244</v>
      </c>
      <c r="BT10" s="104"/>
      <c r="BU10" s="104"/>
      <c r="BV10" s="104"/>
      <c r="BW10" s="104"/>
      <c r="BX10" s="104">
        <v>1272269</v>
      </c>
      <c r="BY10" s="104">
        <v>1647884.95</v>
      </c>
      <c r="BZ10" s="104"/>
      <c r="CA10" s="104"/>
      <c r="CB10" s="104">
        <v>246800</v>
      </c>
      <c r="CC10" s="104">
        <v>386859.6</v>
      </c>
      <c r="CD10" s="104">
        <v>1023469</v>
      </c>
      <c r="CE10" s="104">
        <v>1249088.73</v>
      </c>
      <c r="CF10" s="104">
        <v>2000</v>
      </c>
      <c r="CG10" s="104">
        <v>11936.62</v>
      </c>
      <c r="CH10" s="104">
        <v>168600</v>
      </c>
      <c r="CI10" s="104">
        <v>168061.03</v>
      </c>
      <c r="CJ10" s="104">
        <v>168600</v>
      </c>
      <c r="CK10" s="104">
        <v>168061.03</v>
      </c>
      <c r="CL10" s="104">
        <v>6000</v>
      </c>
      <c r="CM10" s="104">
        <v>11407.91</v>
      </c>
      <c r="CN10" s="104"/>
      <c r="CO10" s="104"/>
      <c r="CP10" s="104">
        <v>162600</v>
      </c>
      <c r="CQ10" s="104">
        <v>156653.12</v>
      </c>
      <c r="CR10" s="104">
        <v>22500</v>
      </c>
      <c r="CS10" s="104">
        <v>239495.38</v>
      </c>
      <c r="CT10" s="104">
        <v>900</v>
      </c>
      <c r="CU10" s="104">
        <v>4731</v>
      </c>
      <c r="CV10" s="104">
        <v>500</v>
      </c>
      <c r="CW10" s="104">
        <v>225</v>
      </c>
      <c r="CX10" s="104">
        <v>500</v>
      </c>
      <c r="CY10" s="104">
        <v>225</v>
      </c>
      <c r="CZ10" s="104">
        <v>400</v>
      </c>
      <c r="DA10" s="104">
        <v>4506</v>
      </c>
      <c r="DB10" s="104">
        <v>400</v>
      </c>
      <c r="DC10" s="104">
        <v>4506</v>
      </c>
      <c r="DD10" s="104">
        <v>21600</v>
      </c>
      <c r="DE10" s="104">
        <v>211199.71</v>
      </c>
      <c r="DF10" s="104"/>
      <c r="DG10" s="104">
        <v>53260.68</v>
      </c>
      <c r="DH10" s="104"/>
      <c r="DI10" s="104">
        <v>53260.68</v>
      </c>
      <c r="DJ10" s="104">
        <v>15600</v>
      </c>
      <c r="DK10" s="104">
        <v>15570.99</v>
      </c>
      <c r="DL10" s="104">
        <v>15600</v>
      </c>
      <c r="DM10" s="104">
        <v>15570.99</v>
      </c>
      <c r="DN10" s="104">
        <v>6000</v>
      </c>
      <c r="DO10" s="104">
        <v>142368.04</v>
      </c>
      <c r="DP10" s="104"/>
      <c r="DQ10" s="104">
        <v>6570.34</v>
      </c>
      <c r="DR10" s="104"/>
      <c r="DS10" s="104">
        <v>102</v>
      </c>
      <c r="DT10" s="104"/>
      <c r="DU10" s="104"/>
      <c r="DV10" s="104">
        <v>6000</v>
      </c>
      <c r="DW10" s="104">
        <v>135695.7</v>
      </c>
      <c r="DX10" s="104"/>
      <c r="DY10" s="104">
        <v>23564.67</v>
      </c>
      <c r="DZ10" s="104"/>
      <c r="EA10" s="104">
        <v>23564.67</v>
      </c>
      <c r="EB10" s="104"/>
      <c r="EC10" s="104">
        <v>23564.67</v>
      </c>
      <c r="ED10" s="104"/>
      <c r="EE10" s="104">
        <v>2300</v>
      </c>
      <c r="EF10" s="104"/>
      <c r="EG10" s="104">
        <v>2300</v>
      </c>
      <c r="EH10" s="104"/>
      <c r="EI10" s="104">
        <v>2300</v>
      </c>
      <c r="EJ10" s="104">
        <v>3441280</v>
      </c>
      <c r="EK10" s="104">
        <v>3441280</v>
      </c>
      <c r="EL10" s="104">
        <v>3441280</v>
      </c>
      <c r="EM10" s="104">
        <v>3441280</v>
      </c>
      <c r="EN10" s="104"/>
      <c r="EO10" s="104"/>
      <c r="EP10" s="104"/>
      <c r="EQ10" s="104"/>
      <c r="ER10" s="104">
        <v>3441280</v>
      </c>
      <c r="ES10" s="104">
        <v>3441280</v>
      </c>
      <c r="ET10" s="104">
        <v>100000</v>
      </c>
      <c r="EU10" s="104">
        <v>100000</v>
      </c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>
        <v>3341280</v>
      </c>
      <c r="FI10" s="104">
        <v>3341280</v>
      </c>
      <c r="FJ10" s="104"/>
      <c r="FK10" s="104"/>
      <c r="FL10" s="104">
        <v>3648269</v>
      </c>
      <c r="FM10" s="104">
        <v>5503928.99</v>
      </c>
      <c r="FN10" s="104">
        <v>7089549</v>
      </c>
      <c r="FO10" s="104">
        <v>8945208.99</v>
      </c>
      <c r="FP10" s="107">
        <f aca="true" t="shared" si="0" ref="FP10:FP26">FO10/FN10*100</f>
        <v>126.17458444817858</v>
      </c>
    </row>
    <row r="11" spans="1:172" ht="12.75">
      <c r="A11" s="104" t="s">
        <v>116</v>
      </c>
      <c r="B11" s="104">
        <v>522585</v>
      </c>
      <c r="C11" s="104">
        <v>812623.65</v>
      </c>
      <c r="D11" s="104">
        <v>2000</v>
      </c>
      <c r="E11" s="104">
        <v>504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>
        <v>2000</v>
      </c>
      <c r="S11" s="104">
        <v>504</v>
      </c>
      <c r="T11" s="104">
        <v>2000</v>
      </c>
      <c r="U11" s="104">
        <v>504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>
        <v>260322.04</v>
      </c>
      <c r="AH11" s="104"/>
      <c r="AI11" s="104">
        <v>260322.04</v>
      </c>
      <c r="AJ11" s="104">
        <v>516941</v>
      </c>
      <c r="AK11" s="104">
        <v>548009.73</v>
      </c>
      <c r="AL11" s="104">
        <v>100649</v>
      </c>
      <c r="AM11" s="104">
        <v>146290.36</v>
      </c>
      <c r="AN11" s="104"/>
      <c r="AO11" s="104">
        <v>1122.09</v>
      </c>
      <c r="AP11" s="104"/>
      <c r="AQ11" s="104"/>
      <c r="AR11" s="104"/>
      <c r="AS11" s="104">
        <v>11263.89</v>
      </c>
      <c r="AT11" s="104">
        <v>22234</v>
      </c>
      <c r="AU11" s="104">
        <v>30896.56</v>
      </c>
      <c r="AV11" s="104">
        <v>11416</v>
      </c>
      <c r="AW11" s="104">
        <v>64621.05</v>
      </c>
      <c r="AX11" s="104">
        <v>37371</v>
      </c>
      <c r="AY11" s="104">
        <v>13820.82</v>
      </c>
      <c r="AZ11" s="104">
        <v>29628</v>
      </c>
      <c r="BA11" s="104">
        <v>24565.95</v>
      </c>
      <c r="BB11" s="104"/>
      <c r="BC11" s="104"/>
      <c r="BD11" s="104"/>
      <c r="BE11" s="104"/>
      <c r="BF11" s="104"/>
      <c r="BG11" s="104"/>
      <c r="BH11" s="104"/>
      <c r="BI11" s="104"/>
      <c r="BJ11" s="104"/>
      <c r="BK11" s="104">
        <v>69.18</v>
      </c>
      <c r="BL11" s="104"/>
      <c r="BM11" s="104">
        <v>333.59</v>
      </c>
      <c r="BN11" s="104"/>
      <c r="BO11" s="104">
        <v>-4.93</v>
      </c>
      <c r="BP11" s="104"/>
      <c r="BQ11" s="104">
        <v>-259.48</v>
      </c>
      <c r="BR11" s="104"/>
      <c r="BS11" s="104"/>
      <c r="BT11" s="104"/>
      <c r="BU11" s="104"/>
      <c r="BV11" s="104"/>
      <c r="BW11" s="104"/>
      <c r="BX11" s="104">
        <v>416292</v>
      </c>
      <c r="BY11" s="104">
        <v>401650.19</v>
      </c>
      <c r="BZ11" s="104"/>
      <c r="CA11" s="104"/>
      <c r="CB11" s="104">
        <v>30610</v>
      </c>
      <c r="CC11" s="104">
        <v>20982.75</v>
      </c>
      <c r="CD11" s="104">
        <v>382045</v>
      </c>
      <c r="CE11" s="104">
        <v>368874.39</v>
      </c>
      <c r="CF11" s="104">
        <v>3637</v>
      </c>
      <c r="CG11" s="104">
        <v>11793.05</v>
      </c>
      <c r="CH11" s="104">
        <v>3644</v>
      </c>
      <c r="CI11" s="104">
        <v>3787.88</v>
      </c>
      <c r="CJ11" s="104">
        <v>3644</v>
      </c>
      <c r="CK11" s="104">
        <v>3787.88</v>
      </c>
      <c r="CL11" s="104">
        <v>296</v>
      </c>
      <c r="CM11" s="104">
        <v>334.61</v>
      </c>
      <c r="CN11" s="104"/>
      <c r="CO11" s="104"/>
      <c r="CP11" s="104">
        <v>3348</v>
      </c>
      <c r="CQ11" s="104">
        <v>3453.27</v>
      </c>
      <c r="CR11" s="104">
        <v>6896</v>
      </c>
      <c r="CS11" s="104">
        <v>8385.88</v>
      </c>
      <c r="CT11" s="104">
        <v>179</v>
      </c>
      <c r="CU11" s="104">
        <v>170</v>
      </c>
      <c r="CV11" s="104"/>
      <c r="CW11" s="104"/>
      <c r="CX11" s="104"/>
      <c r="CY11" s="104"/>
      <c r="CZ11" s="104">
        <v>179</v>
      </c>
      <c r="DA11" s="104">
        <v>170</v>
      </c>
      <c r="DB11" s="104">
        <v>179</v>
      </c>
      <c r="DC11" s="104">
        <v>170</v>
      </c>
      <c r="DD11" s="104">
        <v>6717</v>
      </c>
      <c r="DE11" s="104">
        <v>6059.21</v>
      </c>
      <c r="DF11" s="104"/>
      <c r="DG11" s="104">
        <v>53</v>
      </c>
      <c r="DH11" s="104"/>
      <c r="DI11" s="104">
        <v>53</v>
      </c>
      <c r="DJ11" s="104">
        <v>4636</v>
      </c>
      <c r="DK11" s="104">
        <v>4678</v>
      </c>
      <c r="DL11" s="104">
        <v>4636</v>
      </c>
      <c r="DM11" s="104">
        <v>4678</v>
      </c>
      <c r="DN11" s="104">
        <v>2081</v>
      </c>
      <c r="DO11" s="104">
        <v>1328.21</v>
      </c>
      <c r="DP11" s="104">
        <v>215</v>
      </c>
      <c r="DQ11" s="104">
        <v>45.56</v>
      </c>
      <c r="DR11" s="104"/>
      <c r="DS11" s="104"/>
      <c r="DT11" s="104"/>
      <c r="DU11" s="104"/>
      <c r="DV11" s="104">
        <v>1866</v>
      </c>
      <c r="DW11" s="104">
        <v>1282.65</v>
      </c>
      <c r="DX11" s="104"/>
      <c r="DY11" s="104">
        <v>2156.67</v>
      </c>
      <c r="DZ11" s="104"/>
      <c r="EA11" s="104">
        <v>2156.67</v>
      </c>
      <c r="EB11" s="104"/>
      <c r="EC11" s="104">
        <v>2156.67</v>
      </c>
      <c r="ED11" s="104"/>
      <c r="EE11" s="104"/>
      <c r="EF11" s="104"/>
      <c r="EG11" s="104"/>
      <c r="EH11" s="104"/>
      <c r="EI11" s="104"/>
      <c r="EJ11" s="104">
        <v>685632</v>
      </c>
      <c r="EK11" s="104">
        <v>685632</v>
      </c>
      <c r="EL11" s="104">
        <v>685632</v>
      </c>
      <c r="EM11" s="104">
        <v>685632</v>
      </c>
      <c r="EN11" s="104"/>
      <c r="EO11" s="104"/>
      <c r="EP11" s="104"/>
      <c r="EQ11" s="104"/>
      <c r="ER11" s="104">
        <v>685632</v>
      </c>
      <c r="ES11" s="104">
        <v>685632</v>
      </c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>
        <v>685632</v>
      </c>
      <c r="FI11" s="104">
        <v>685632</v>
      </c>
      <c r="FJ11" s="104"/>
      <c r="FK11" s="104"/>
      <c r="FL11" s="104">
        <v>529481</v>
      </c>
      <c r="FM11" s="104">
        <v>821009.53</v>
      </c>
      <c r="FN11" s="104">
        <v>1215113</v>
      </c>
      <c r="FO11" s="104">
        <v>1506641.53</v>
      </c>
      <c r="FP11" s="107">
        <f t="shared" si="0"/>
        <v>123.99188635131053</v>
      </c>
    </row>
    <row r="12" spans="1:172" ht="12.75">
      <c r="A12" s="104" t="s">
        <v>117</v>
      </c>
      <c r="B12" s="104">
        <v>340227</v>
      </c>
      <c r="C12" s="104">
        <v>536848.33</v>
      </c>
      <c r="D12" s="104">
        <v>200</v>
      </c>
      <c r="E12" s="104">
        <v>692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>
        <v>200</v>
      </c>
      <c r="S12" s="104">
        <v>692</v>
      </c>
      <c r="T12" s="104">
        <v>200</v>
      </c>
      <c r="U12" s="104">
        <v>692</v>
      </c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>
        <v>2000</v>
      </c>
      <c r="AG12" s="104">
        <v>99168.56</v>
      </c>
      <c r="AH12" s="104">
        <v>2000</v>
      </c>
      <c r="AI12" s="104">
        <v>99168.56</v>
      </c>
      <c r="AJ12" s="104">
        <v>337251</v>
      </c>
      <c r="AK12" s="104">
        <v>435086.35</v>
      </c>
      <c r="AL12" s="104">
        <v>206251</v>
      </c>
      <c r="AM12" s="104">
        <v>235541.53</v>
      </c>
      <c r="AN12" s="104"/>
      <c r="AO12" s="104"/>
      <c r="AP12" s="104">
        <v>0</v>
      </c>
      <c r="AQ12" s="104"/>
      <c r="AR12" s="104"/>
      <c r="AS12" s="104">
        <v>17444.84</v>
      </c>
      <c r="AT12" s="104">
        <v>96451</v>
      </c>
      <c r="AU12" s="104">
        <v>94379.16</v>
      </c>
      <c r="AV12" s="104">
        <v>50800</v>
      </c>
      <c r="AW12" s="104">
        <v>78557.52</v>
      </c>
      <c r="AX12" s="104">
        <v>32500</v>
      </c>
      <c r="AY12" s="104">
        <v>10464.12</v>
      </c>
      <c r="AZ12" s="104">
        <v>26500</v>
      </c>
      <c r="BA12" s="104">
        <v>34695.89</v>
      </c>
      <c r="BB12" s="104"/>
      <c r="BC12" s="104"/>
      <c r="BD12" s="104"/>
      <c r="BE12" s="104"/>
      <c r="BF12" s="104"/>
      <c r="BG12" s="104"/>
      <c r="BH12" s="104"/>
      <c r="BI12" s="104"/>
      <c r="BJ12" s="104"/>
      <c r="BK12" s="104">
        <v>-1191.42</v>
      </c>
      <c r="BL12" s="104"/>
      <c r="BM12" s="104">
        <v>-797.96</v>
      </c>
      <c r="BN12" s="104"/>
      <c r="BO12" s="104">
        <v>-199.55</v>
      </c>
      <c r="BP12" s="104"/>
      <c r="BQ12" s="104">
        <v>-193.91</v>
      </c>
      <c r="BR12" s="104"/>
      <c r="BS12" s="104"/>
      <c r="BT12" s="104"/>
      <c r="BU12" s="104"/>
      <c r="BV12" s="104"/>
      <c r="BW12" s="104"/>
      <c r="BX12" s="104">
        <v>131000</v>
      </c>
      <c r="BY12" s="104">
        <v>200736.24</v>
      </c>
      <c r="BZ12" s="104"/>
      <c r="CA12" s="104"/>
      <c r="CB12" s="104">
        <v>13000</v>
      </c>
      <c r="CC12" s="104">
        <v>31770</v>
      </c>
      <c r="CD12" s="104">
        <v>106800</v>
      </c>
      <c r="CE12" s="104">
        <v>85476.88</v>
      </c>
      <c r="CF12" s="104">
        <v>11200</v>
      </c>
      <c r="CG12" s="104">
        <v>83489.36</v>
      </c>
      <c r="CH12" s="104">
        <v>776</v>
      </c>
      <c r="CI12" s="104">
        <v>1901.42</v>
      </c>
      <c r="CJ12" s="104">
        <v>776</v>
      </c>
      <c r="CK12" s="104">
        <v>1901.42</v>
      </c>
      <c r="CL12" s="104">
        <v>510</v>
      </c>
      <c r="CM12" s="104">
        <v>1359.35</v>
      </c>
      <c r="CN12" s="104"/>
      <c r="CO12" s="104"/>
      <c r="CP12" s="104">
        <v>266</v>
      </c>
      <c r="CQ12" s="104">
        <v>542.07</v>
      </c>
      <c r="CR12" s="104">
        <v>12402</v>
      </c>
      <c r="CS12" s="104">
        <v>12458.64</v>
      </c>
      <c r="CT12" s="104">
        <v>102</v>
      </c>
      <c r="CU12" s="104">
        <v>1040</v>
      </c>
      <c r="CV12" s="104"/>
      <c r="CW12" s="104">
        <v>1040</v>
      </c>
      <c r="CX12" s="104"/>
      <c r="CY12" s="104">
        <v>1040</v>
      </c>
      <c r="CZ12" s="104">
        <v>102</v>
      </c>
      <c r="DA12" s="104"/>
      <c r="DB12" s="104">
        <v>102</v>
      </c>
      <c r="DC12" s="104"/>
      <c r="DD12" s="104">
        <v>10300</v>
      </c>
      <c r="DE12" s="104">
        <v>5841.27</v>
      </c>
      <c r="DF12" s="104"/>
      <c r="DG12" s="104">
        <v>337</v>
      </c>
      <c r="DH12" s="104"/>
      <c r="DI12" s="104">
        <v>337</v>
      </c>
      <c r="DJ12" s="104">
        <v>6000</v>
      </c>
      <c r="DK12" s="104">
        <v>3409.36</v>
      </c>
      <c r="DL12" s="104">
        <v>6000</v>
      </c>
      <c r="DM12" s="104">
        <v>3409.36</v>
      </c>
      <c r="DN12" s="104">
        <v>4300</v>
      </c>
      <c r="DO12" s="104">
        <v>2094.91</v>
      </c>
      <c r="DP12" s="104"/>
      <c r="DQ12" s="104">
        <v>45.56</v>
      </c>
      <c r="DR12" s="104"/>
      <c r="DS12" s="104"/>
      <c r="DT12" s="104"/>
      <c r="DU12" s="104"/>
      <c r="DV12" s="104">
        <v>4300</v>
      </c>
      <c r="DW12" s="104">
        <v>2049.35</v>
      </c>
      <c r="DX12" s="104">
        <v>2000</v>
      </c>
      <c r="DY12" s="104">
        <v>5577.37</v>
      </c>
      <c r="DZ12" s="104">
        <v>2000</v>
      </c>
      <c r="EA12" s="104">
        <v>5577.37</v>
      </c>
      <c r="EB12" s="104">
        <v>2000</v>
      </c>
      <c r="EC12" s="104">
        <v>5577.37</v>
      </c>
      <c r="ED12" s="104"/>
      <c r="EE12" s="104"/>
      <c r="EF12" s="104"/>
      <c r="EG12" s="104"/>
      <c r="EH12" s="104"/>
      <c r="EI12" s="104"/>
      <c r="EJ12" s="104">
        <v>628325</v>
      </c>
      <c r="EK12" s="104">
        <v>628325</v>
      </c>
      <c r="EL12" s="104">
        <v>628325</v>
      </c>
      <c r="EM12" s="104">
        <v>628325</v>
      </c>
      <c r="EN12" s="104"/>
      <c r="EO12" s="104"/>
      <c r="EP12" s="104"/>
      <c r="EQ12" s="104"/>
      <c r="ER12" s="104">
        <v>628325</v>
      </c>
      <c r="ES12" s="104">
        <v>628325</v>
      </c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>
        <v>628325</v>
      </c>
      <c r="FI12" s="104">
        <v>628325</v>
      </c>
      <c r="FJ12" s="104"/>
      <c r="FK12" s="104"/>
      <c r="FL12" s="104">
        <v>352629</v>
      </c>
      <c r="FM12" s="104">
        <v>549306.97</v>
      </c>
      <c r="FN12" s="104">
        <v>980954</v>
      </c>
      <c r="FO12" s="104">
        <v>1177631.97</v>
      </c>
      <c r="FP12" s="107">
        <f t="shared" si="0"/>
        <v>120.04966287919719</v>
      </c>
    </row>
    <row r="13" spans="1:172" ht="12.75">
      <c r="A13" s="104" t="s">
        <v>118</v>
      </c>
      <c r="B13" s="104">
        <v>2230421</v>
      </c>
      <c r="C13" s="104">
        <v>2382173.72</v>
      </c>
      <c r="D13" s="104">
        <v>12267</v>
      </c>
      <c r="E13" s="104">
        <v>4949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>
        <v>12267</v>
      </c>
      <c r="S13" s="104">
        <v>4949</v>
      </c>
      <c r="T13" s="104">
        <v>12267</v>
      </c>
      <c r="U13" s="104">
        <v>4949</v>
      </c>
      <c r="V13" s="104">
        <v>14000</v>
      </c>
      <c r="W13" s="104">
        <v>43668.56</v>
      </c>
      <c r="X13" s="104">
        <v>14000</v>
      </c>
      <c r="Y13" s="104">
        <v>43668.56</v>
      </c>
      <c r="Z13" s="104">
        <v>14000</v>
      </c>
      <c r="AA13" s="104">
        <v>43668.56</v>
      </c>
      <c r="AB13" s="104"/>
      <c r="AC13" s="104"/>
      <c r="AD13" s="104"/>
      <c r="AE13" s="104"/>
      <c r="AF13" s="104"/>
      <c r="AG13" s="104">
        <v>788337.87</v>
      </c>
      <c r="AH13" s="104"/>
      <c r="AI13" s="104">
        <v>788337.87</v>
      </c>
      <c r="AJ13" s="104">
        <v>2203888</v>
      </c>
      <c r="AK13" s="104">
        <v>1544646.92</v>
      </c>
      <c r="AL13" s="104">
        <v>1338283</v>
      </c>
      <c r="AM13" s="104">
        <v>833572.39</v>
      </c>
      <c r="AN13" s="104"/>
      <c r="AO13" s="104">
        <v>8781.33</v>
      </c>
      <c r="AP13" s="104"/>
      <c r="AQ13" s="104"/>
      <c r="AR13" s="104"/>
      <c r="AS13" s="104">
        <v>213992.9</v>
      </c>
      <c r="AT13" s="104">
        <v>1051698</v>
      </c>
      <c r="AU13" s="104">
        <v>349292.28</v>
      </c>
      <c r="AV13" s="104">
        <v>214682</v>
      </c>
      <c r="AW13" s="104">
        <v>175096.68</v>
      </c>
      <c r="AX13" s="104">
        <v>39346</v>
      </c>
      <c r="AY13" s="104">
        <v>30455.65</v>
      </c>
      <c r="AZ13" s="104">
        <v>32557</v>
      </c>
      <c r="BA13" s="104">
        <v>55012.79</v>
      </c>
      <c r="BB13" s="104"/>
      <c r="BC13" s="104">
        <v>940.76</v>
      </c>
      <c r="BD13" s="104"/>
      <c r="BE13" s="104"/>
      <c r="BF13" s="104"/>
      <c r="BG13" s="104"/>
      <c r="BH13" s="104"/>
      <c r="BI13" s="104"/>
      <c r="BJ13" s="104"/>
      <c r="BK13" s="104">
        <v>-20226.94</v>
      </c>
      <c r="BL13" s="104"/>
      <c r="BM13" s="104">
        <v>-1496.04</v>
      </c>
      <c r="BN13" s="104"/>
      <c r="BO13" s="104">
        <v>-17696.8</v>
      </c>
      <c r="BP13" s="104"/>
      <c r="BQ13" s="104"/>
      <c r="BR13" s="104"/>
      <c r="BS13" s="104">
        <v>-967</v>
      </c>
      <c r="BT13" s="104"/>
      <c r="BU13" s="104">
        <v>-21.1</v>
      </c>
      <c r="BV13" s="104"/>
      <c r="BW13" s="104">
        <v>-46</v>
      </c>
      <c r="BX13" s="104">
        <v>865605</v>
      </c>
      <c r="BY13" s="104">
        <v>731301.47</v>
      </c>
      <c r="BZ13" s="104"/>
      <c r="CA13" s="104">
        <v>80.72</v>
      </c>
      <c r="CB13" s="104">
        <v>391351</v>
      </c>
      <c r="CC13" s="104">
        <v>273361.89</v>
      </c>
      <c r="CD13" s="104">
        <v>474254</v>
      </c>
      <c r="CE13" s="104">
        <v>457164.6</v>
      </c>
      <c r="CF13" s="104"/>
      <c r="CG13" s="104">
        <v>694.26</v>
      </c>
      <c r="CH13" s="104">
        <v>266</v>
      </c>
      <c r="CI13" s="104">
        <v>571.37</v>
      </c>
      <c r="CJ13" s="104">
        <v>266</v>
      </c>
      <c r="CK13" s="104">
        <v>571.37</v>
      </c>
      <c r="CL13" s="104">
        <v>266</v>
      </c>
      <c r="CM13" s="104">
        <v>490.04</v>
      </c>
      <c r="CN13" s="104"/>
      <c r="CO13" s="104">
        <v>16.26</v>
      </c>
      <c r="CP13" s="104"/>
      <c r="CQ13" s="104">
        <v>65.07</v>
      </c>
      <c r="CR13" s="104">
        <v>12766</v>
      </c>
      <c r="CS13" s="104">
        <v>7522.84</v>
      </c>
      <c r="CT13" s="104">
        <v>332</v>
      </c>
      <c r="CU13" s="104"/>
      <c r="CV13" s="104"/>
      <c r="CW13" s="104"/>
      <c r="CX13" s="104"/>
      <c r="CY13" s="104"/>
      <c r="CZ13" s="104">
        <v>332</v>
      </c>
      <c r="DA13" s="104"/>
      <c r="DB13" s="104">
        <v>332</v>
      </c>
      <c r="DC13" s="104"/>
      <c r="DD13" s="104">
        <v>12434</v>
      </c>
      <c r="DE13" s="104">
        <v>5298.92</v>
      </c>
      <c r="DF13" s="104"/>
      <c r="DG13" s="104">
        <v>137</v>
      </c>
      <c r="DH13" s="104"/>
      <c r="DI13" s="104">
        <v>137</v>
      </c>
      <c r="DJ13" s="104">
        <v>510</v>
      </c>
      <c r="DK13" s="104">
        <v>477</v>
      </c>
      <c r="DL13" s="104">
        <v>510</v>
      </c>
      <c r="DM13" s="104">
        <v>477</v>
      </c>
      <c r="DN13" s="104">
        <v>11924</v>
      </c>
      <c r="DO13" s="104">
        <v>4684.92</v>
      </c>
      <c r="DP13" s="104"/>
      <c r="DQ13" s="104">
        <v>60.92</v>
      </c>
      <c r="DR13" s="104"/>
      <c r="DS13" s="104">
        <v>1.7</v>
      </c>
      <c r="DT13" s="104"/>
      <c r="DU13" s="104">
        <v>85</v>
      </c>
      <c r="DV13" s="104">
        <v>11924</v>
      </c>
      <c r="DW13" s="104">
        <v>4537.3</v>
      </c>
      <c r="DX13" s="104"/>
      <c r="DY13" s="104">
        <v>2223.92</v>
      </c>
      <c r="DZ13" s="104"/>
      <c r="EA13" s="104">
        <v>2223.92</v>
      </c>
      <c r="EB13" s="104"/>
      <c r="EC13" s="104">
        <v>2223.92</v>
      </c>
      <c r="ED13" s="104"/>
      <c r="EE13" s="104"/>
      <c r="EF13" s="104"/>
      <c r="EG13" s="104"/>
      <c r="EH13" s="104"/>
      <c r="EI13" s="104"/>
      <c r="EJ13" s="104">
        <v>1328666</v>
      </c>
      <c r="EK13" s="104">
        <v>1328666</v>
      </c>
      <c r="EL13" s="104">
        <v>1328666</v>
      </c>
      <c r="EM13" s="104">
        <v>1328666</v>
      </c>
      <c r="EN13" s="104"/>
      <c r="EO13" s="104"/>
      <c r="EP13" s="104"/>
      <c r="EQ13" s="104"/>
      <c r="ER13" s="104">
        <v>1328666</v>
      </c>
      <c r="ES13" s="104">
        <v>1328666</v>
      </c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>
        <v>1328666</v>
      </c>
      <c r="FI13" s="104">
        <v>1328666</v>
      </c>
      <c r="FJ13" s="104"/>
      <c r="FK13" s="104"/>
      <c r="FL13" s="104">
        <v>2243187</v>
      </c>
      <c r="FM13" s="104">
        <v>2389696.56</v>
      </c>
      <c r="FN13" s="104">
        <v>3571853</v>
      </c>
      <c r="FO13" s="104">
        <v>3718362.56</v>
      </c>
      <c r="FP13" s="107">
        <f t="shared" si="0"/>
        <v>104.10178022443813</v>
      </c>
    </row>
    <row r="14" spans="1:172" ht="12.75">
      <c r="A14" s="104" t="s">
        <v>119</v>
      </c>
      <c r="B14" s="104">
        <v>811672</v>
      </c>
      <c r="C14" s="104">
        <v>943865.71</v>
      </c>
      <c r="D14" s="104">
        <v>400</v>
      </c>
      <c r="E14" s="104">
        <v>936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>
        <v>400</v>
      </c>
      <c r="S14" s="104">
        <v>936</v>
      </c>
      <c r="T14" s="104">
        <v>400</v>
      </c>
      <c r="U14" s="104">
        <v>936</v>
      </c>
      <c r="V14" s="104">
        <v>2500</v>
      </c>
      <c r="W14" s="104">
        <v>1023.33</v>
      </c>
      <c r="X14" s="104">
        <v>2500</v>
      </c>
      <c r="Y14" s="104">
        <v>1023.33</v>
      </c>
      <c r="Z14" s="104">
        <v>2500</v>
      </c>
      <c r="AA14" s="104">
        <v>1023.33</v>
      </c>
      <c r="AB14" s="104"/>
      <c r="AC14" s="104"/>
      <c r="AD14" s="104"/>
      <c r="AE14" s="104"/>
      <c r="AF14" s="104">
        <v>4000</v>
      </c>
      <c r="AG14" s="104">
        <v>155117.33</v>
      </c>
      <c r="AH14" s="104">
        <v>4000</v>
      </c>
      <c r="AI14" s="104">
        <v>155117.33</v>
      </c>
      <c r="AJ14" s="104">
        <v>795528</v>
      </c>
      <c r="AK14" s="104">
        <v>776883.76</v>
      </c>
      <c r="AL14" s="104">
        <v>422614</v>
      </c>
      <c r="AM14" s="104">
        <v>452083.18</v>
      </c>
      <c r="AN14" s="104"/>
      <c r="AO14" s="104">
        <v>4593.17</v>
      </c>
      <c r="AP14" s="104"/>
      <c r="AQ14" s="104"/>
      <c r="AR14" s="104"/>
      <c r="AS14" s="104">
        <v>34276.51</v>
      </c>
      <c r="AT14" s="104">
        <v>217625</v>
      </c>
      <c r="AU14" s="104">
        <v>204405.26</v>
      </c>
      <c r="AV14" s="104">
        <v>75138</v>
      </c>
      <c r="AW14" s="104">
        <v>136689.25</v>
      </c>
      <c r="AX14" s="104">
        <v>45247</v>
      </c>
      <c r="AY14" s="104">
        <v>28908.88</v>
      </c>
      <c r="AZ14" s="104">
        <v>84604</v>
      </c>
      <c r="BA14" s="104">
        <v>43210.11</v>
      </c>
      <c r="BB14" s="104"/>
      <c r="BC14" s="104"/>
      <c r="BD14" s="104"/>
      <c r="BE14" s="104"/>
      <c r="BF14" s="104"/>
      <c r="BG14" s="104"/>
      <c r="BH14" s="104"/>
      <c r="BI14" s="104"/>
      <c r="BJ14" s="104">
        <v>7800</v>
      </c>
      <c r="BK14" s="104">
        <v>577.58</v>
      </c>
      <c r="BL14" s="104">
        <v>6000</v>
      </c>
      <c r="BM14" s="104">
        <v>858.01</v>
      </c>
      <c r="BN14" s="104">
        <v>900</v>
      </c>
      <c r="BO14" s="104">
        <v>-471.6</v>
      </c>
      <c r="BP14" s="104">
        <v>600</v>
      </c>
      <c r="BQ14" s="104">
        <v>191.42</v>
      </c>
      <c r="BR14" s="104">
        <v>300</v>
      </c>
      <c r="BS14" s="104">
        <v>-0.25</v>
      </c>
      <c r="BT14" s="104"/>
      <c r="BU14" s="104"/>
      <c r="BV14" s="104"/>
      <c r="BW14" s="104"/>
      <c r="BX14" s="104">
        <v>365114</v>
      </c>
      <c r="BY14" s="104">
        <v>324223</v>
      </c>
      <c r="BZ14" s="104"/>
      <c r="CA14" s="104"/>
      <c r="CB14" s="104">
        <v>21818</v>
      </c>
      <c r="CC14" s="104">
        <v>21663.79</v>
      </c>
      <c r="CD14" s="104">
        <v>341496</v>
      </c>
      <c r="CE14" s="104">
        <v>289256.09</v>
      </c>
      <c r="CF14" s="104">
        <v>1800</v>
      </c>
      <c r="CG14" s="104">
        <v>13303.12</v>
      </c>
      <c r="CH14" s="104">
        <v>9244</v>
      </c>
      <c r="CI14" s="104">
        <v>9905.29</v>
      </c>
      <c r="CJ14" s="104">
        <v>9244</v>
      </c>
      <c r="CK14" s="104">
        <v>9905.29</v>
      </c>
      <c r="CL14" s="104">
        <v>4444</v>
      </c>
      <c r="CM14" s="104">
        <v>8013.48</v>
      </c>
      <c r="CN14" s="104">
        <v>2080</v>
      </c>
      <c r="CO14" s="104">
        <v>1959.87</v>
      </c>
      <c r="CP14" s="104">
        <v>2720</v>
      </c>
      <c r="CQ14" s="104">
        <v>-68.06</v>
      </c>
      <c r="CR14" s="104">
        <v>7250</v>
      </c>
      <c r="CS14" s="104">
        <v>3960.37</v>
      </c>
      <c r="CT14" s="104">
        <v>400</v>
      </c>
      <c r="CU14" s="104"/>
      <c r="CV14" s="104"/>
      <c r="CW14" s="104"/>
      <c r="CX14" s="104"/>
      <c r="CY14" s="104"/>
      <c r="CZ14" s="104">
        <v>400</v>
      </c>
      <c r="DA14" s="104"/>
      <c r="DB14" s="104">
        <v>400</v>
      </c>
      <c r="DC14" s="104"/>
      <c r="DD14" s="104">
        <v>6850</v>
      </c>
      <c r="DE14" s="104">
        <v>2609.45</v>
      </c>
      <c r="DF14" s="104"/>
      <c r="DG14" s="104">
        <v>106</v>
      </c>
      <c r="DH14" s="104"/>
      <c r="DI14" s="104">
        <v>106</v>
      </c>
      <c r="DJ14" s="104">
        <v>600</v>
      </c>
      <c r="DK14" s="104">
        <v>521.72</v>
      </c>
      <c r="DL14" s="104">
        <v>600</v>
      </c>
      <c r="DM14" s="104">
        <v>521.72</v>
      </c>
      <c r="DN14" s="104">
        <v>6250</v>
      </c>
      <c r="DO14" s="104">
        <v>1981.73</v>
      </c>
      <c r="DP14" s="104"/>
      <c r="DQ14" s="104">
        <v>23.33</v>
      </c>
      <c r="DR14" s="104"/>
      <c r="DS14" s="104"/>
      <c r="DT14" s="104"/>
      <c r="DU14" s="104"/>
      <c r="DV14" s="104">
        <v>6250</v>
      </c>
      <c r="DW14" s="104">
        <v>1958.4</v>
      </c>
      <c r="DX14" s="104"/>
      <c r="DY14" s="104">
        <v>1350.92</v>
      </c>
      <c r="DZ14" s="104"/>
      <c r="EA14" s="104">
        <v>1350.92</v>
      </c>
      <c r="EB14" s="104"/>
      <c r="EC14" s="104">
        <v>1350.92</v>
      </c>
      <c r="ED14" s="104"/>
      <c r="EE14" s="104"/>
      <c r="EF14" s="104"/>
      <c r="EG14" s="104"/>
      <c r="EH14" s="104"/>
      <c r="EI14" s="104"/>
      <c r="EJ14" s="104">
        <v>1445073</v>
      </c>
      <c r="EK14" s="104">
        <v>1445073</v>
      </c>
      <c r="EL14" s="104">
        <v>1445073</v>
      </c>
      <c r="EM14" s="104">
        <v>1445073</v>
      </c>
      <c r="EN14" s="104"/>
      <c r="EO14" s="104"/>
      <c r="EP14" s="104"/>
      <c r="EQ14" s="104"/>
      <c r="ER14" s="104">
        <v>1445073</v>
      </c>
      <c r="ES14" s="104">
        <v>1445073</v>
      </c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>
        <v>1445073</v>
      </c>
      <c r="FI14" s="104">
        <v>1445073</v>
      </c>
      <c r="FJ14" s="104"/>
      <c r="FK14" s="104"/>
      <c r="FL14" s="104">
        <v>818922</v>
      </c>
      <c r="FM14" s="104">
        <v>947826.08</v>
      </c>
      <c r="FN14" s="104">
        <v>2263995</v>
      </c>
      <c r="FO14" s="104">
        <v>2392899.08</v>
      </c>
      <c r="FP14" s="107">
        <f t="shared" si="0"/>
        <v>105.69365568386857</v>
      </c>
    </row>
    <row r="15" spans="1:172" ht="12.75">
      <c r="A15" s="104" t="s">
        <v>120</v>
      </c>
      <c r="B15" s="104">
        <v>130887</v>
      </c>
      <c r="C15" s="104">
        <v>99822.73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>
        <v>690</v>
      </c>
      <c r="AG15" s="104">
        <v>3001.2</v>
      </c>
      <c r="AH15" s="104">
        <v>690</v>
      </c>
      <c r="AI15" s="104">
        <v>3001.2</v>
      </c>
      <c r="AJ15" s="104">
        <v>129867</v>
      </c>
      <c r="AK15" s="104">
        <v>96676.75</v>
      </c>
      <c r="AL15" s="104">
        <v>52095</v>
      </c>
      <c r="AM15" s="104">
        <v>48951.29</v>
      </c>
      <c r="AN15" s="104"/>
      <c r="AO15" s="104"/>
      <c r="AP15" s="104"/>
      <c r="AQ15" s="104"/>
      <c r="AR15" s="104"/>
      <c r="AS15" s="104">
        <v>2014.8</v>
      </c>
      <c r="AT15" s="104">
        <v>11901</v>
      </c>
      <c r="AU15" s="104">
        <v>16807.99</v>
      </c>
      <c r="AV15" s="104">
        <v>1722</v>
      </c>
      <c r="AW15" s="104">
        <v>7297.58</v>
      </c>
      <c r="AX15" s="104">
        <v>28967</v>
      </c>
      <c r="AY15" s="104">
        <v>18489.53</v>
      </c>
      <c r="AZ15" s="104">
        <v>9505</v>
      </c>
      <c r="BA15" s="104">
        <v>4341.39</v>
      </c>
      <c r="BB15" s="104"/>
      <c r="BC15" s="104"/>
      <c r="BD15" s="104"/>
      <c r="BE15" s="104"/>
      <c r="BF15" s="104"/>
      <c r="BG15" s="104"/>
      <c r="BH15" s="104"/>
      <c r="BI15" s="104"/>
      <c r="BJ15" s="104"/>
      <c r="BK15" s="104">
        <v>-872.77</v>
      </c>
      <c r="BL15" s="104"/>
      <c r="BM15" s="104">
        <v>-441.95</v>
      </c>
      <c r="BN15" s="104"/>
      <c r="BO15" s="104">
        <v>-430.82</v>
      </c>
      <c r="BP15" s="104"/>
      <c r="BQ15" s="104"/>
      <c r="BR15" s="104"/>
      <c r="BS15" s="104"/>
      <c r="BT15" s="104"/>
      <c r="BU15" s="104"/>
      <c r="BV15" s="104"/>
      <c r="BW15" s="104"/>
      <c r="BX15" s="104">
        <v>77772</v>
      </c>
      <c r="BY15" s="104">
        <v>48598.23</v>
      </c>
      <c r="BZ15" s="104"/>
      <c r="CA15" s="104"/>
      <c r="CB15" s="104"/>
      <c r="CC15" s="104"/>
      <c r="CD15" s="104">
        <v>73884</v>
      </c>
      <c r="CE15" s="104">
        <v>47367.41</v>
      </c>
      <c r="CF15" s="104">
        <v>3888</v>
      </c>
      <c r="CG15" s="104">
        <v>1230.82</v>
      </c>
      <c r="CH15" s="104">
        <v>330</v>
      </c>
      <c r="CI15" s="104">
        <v>144.78</v>
      </c>
      <c r="CJ15" s="104">
        <v>330</v>
      </c>
      <c r="CK15" s="104">
        <v>144.78</v>
      </c>
      <c r="CL15" s="104">
        <v>110</v>
      </c>
      <c r="CM15" s="104">
        <v>144.78</v>
      </c>
      <c r="CN15" s="104"/>
      <c r="CO15" s="104"/>
      <c r="CP15" s="104">
        <v>220</v>
      </c>
      <c r="CQ15" s="104"/>
      <c r="CR15" s="104">
        <v>5176</v>
      </c>
      <c r="CS15" s="104">
        <v>2271.48</v>
      </c>
      <c r="CT15" s="104"/>
      <c r="CU15" s="104">
        <v>119</v>
      </c>
      <c r="CV15" s="104"/>
      <c r="CW15" s="104"/>
      <c r="CX15" s="104"/>
      <c r="CY15" s="104"/>
      <c r="CZ15" s="104"/>
      <c r="DA15" s="104">
        <v>119</v>
      </c>
      <c r="DB15" s="104"/>
      <c r="DC15" s="104">
        <v>119</v>
      </c>
      <c r="DD15" s="104">
        <v>5176</v>
      </c>
      <c r="DE15" s="104">
        <v>1972.48</v>
      </c>
      <c r="DF15" s="104"/>
      <c r="DG15" s="104">
        <v>53</v>
      </c>
      <c r="DH15" s="104"/>
      <c r="DI15" s="104">
        <v>53</v>
      </c>
      <c r="DJ15" s="104">
        <v>1800</v>
      </c>
      <c r="DK15" s="104">
        <v>1044.66</v>
      </c>
      <c r="DL15" s="104">
        <v>1800</v>
      </c>
      <c r="DM15" s="104">
        <v>1044.66</v>
      </c>
      <c r="DN15" s="104">
        <v>3376</v>
      </c>
      <c r="DO15" s="104">
        <v>874.82</v>
      </c>
      <c r="DP15" s="104">
        <v>1376</v>
      </c>
      <c r="DQ15" s="104">
        <v>8.67</v>
      </c>
      <c r="DR15" s="104"/>
      <c r="DS15" s="104"/>
      <c r="DT15" s="104"/>
      <c r="DU15" s="104"/>
      <c r="DV15" s="104">
        <v>2000</v>
      </c>
      <c r="DW15" s="104">
        <v>866.15</v>
      </c>
      <c r="DX15" s="104"/>
      <c r="DY15" s="104">
        <v>180</v>
      </c>
      <c r="DZ15" s="104"/>
      <c r="EA15" s="104">
        <v>180</v>
      </c>
      <c r="EB15" s="104"/>
      <c r="EC15" s="104">
        <v>180</v>
      </c>
      <c r="ED15" s="104"/>
      <c r="EE15" s="104"/>
      <c r="EF15" s="104"/>
      <c r="EG15" s="104"/>
      <c r="EH15" s="104"/>
      <c r="EI15" s="104"/>
      <c r="EJ15" s="104">
        <v>270953</v>
      </c>
      <c r="EK15" s="104">
        <v>270953</v>
      </c>
      <c r="EL15" s="104">
        <v>270953</v>
      </c>
      <c r="EM15" s="104">
        <v>270953</v>
      </c>
      <c r="EN15" s="104"/>
      <c r="EO15" s="104"/>
      <c r="EP15" s="104"/>
      <c r="EQ15" s="104"/>
      <c r="ER15" s="104">
        <v>270953</v>
      </c>
      <c r="ES15" s="104">
        <v>270953</v>
      </c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>
        <v>270953</v>
      </c>
      <c r="FI15" s="104">
        <v>270953</v>
      </c>
      <c r="FJ15" s="104"/>
      <c r="FK15" s="104"/>
      <c r="FL15" s="104">
        <v>136063</v>
      </c>
      <c r="FM15" s="104">
        <v>102094.21</v>
      </c>
      <c r="FN15" s="104">
        <v>407016</v>
      </c>
      <c r="FO15" s="104">
        <v>373047.21</v>
      </c>
      <c r="FP15" s="107">
        <f t="shared" si="0"/>
        <v>91.65418804174776</v>
      </c>
    </row>
    <row r="16" spans="1:172" ht="12.75">
      <c r="A16" s="104" t="s">
        <v>121</v>
      </c>
      <c r="B16" s="104">
        <v>396192</v>
      </c>
      <c r="C16" s="104">
        <v>395380.74</v>
      </c>
      <c r="D16" s="104">
        <v>430</v>
      </c>
      <c r="E16" s="104">
        <v>471</v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>
        <v>430</v>
      </c>
      <c r="S16" s="104">
        <v>471</v>
      </c>
      <c r="T16" s="104">
        <v>430</v>
      </c>
      <c r="U16" s="104">
        <v>471</v>
      </c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>
        <v>6400</v>
      </c>
      <c r="AG16" s="104">
        <v>10803.17</v>
      </c>
      <c r="AH16" s="104">
        <v>6400</v>
      </c>
      <c r="AI16" s="104">
        <v>10803.17</v>
      </c>
      <c r="AJ16" s="104">
        <v>388922</v>
      </c>
      <c r="AK16" s="104">
        <v>383613.57</v>
      </c>
      <c r="AL16" s="104">
        <v>181950</v>
      </c>
      <c r="AM16" s="104">
        <v>205921.68</v>
      </c>
      <c r="AN16" s="104">
        <v>2400</v>
      </c>
      <c r="AO16" s="104">
        <v>658.64</v>
      </c>
      <c r="AP16" s="104">
        <v>800</v>
      </c>
      <c r="AQ16" s="104"/>
      <c r="AR16" s="104"/>
      <c r="AS16" s="104">
        <v>3695.05</v>
      </c>
      <c r="AT16" s="104">
        <v>74950</v>
      </c>
      <c r="AU16" s="104">
        <v>103218.81</v>
      </c>
      <c r="AV16" s="104">
        <v>33000</v>
      </c>
      <c r="AW16" s="104">
        <v>44103</v>
      </c>
      <c r="AX16" s="104">
        <v>41700</v>
      </c>
      <c r="AY16" s="104">
        <v>25185.69</v>
      </c>
      <c r="AZ16" s="104">
        <v>29100</v>
      </c>
      <c r="BA16" s="104">
        <v>29060.49</v>
      </c>
      <c r="BB16" s="104"/>
      <c r="BC16" s="104"/>
      <c r="BD16" s="104"/>
      <c r="BE16" s="104"/>
      <c r="BF16" s="104"/>
      <c r="BG16" s="104"/>
      <c r="BH16" s="104"/>
      <c r="BI16" s="104"/>
      <c r="BJ16" s="104"/>
      <c r="BK16" s="104">
        <v>-839.55</v>
      </c>
      <c r="BL16" s="104"/>
      <c r="BM16" s="104">
        <v>-200.31</v>
      </c>
      <c r="BN16" s="104"/>
      <c r="BO16" s="104">
        <v>-761.24</v>
      </c>
      <c r="BP16" s="104"/>
      <c r="BQ16" s="104">
        <v>122</v>
      </c>
      <c r="BR16" s="104"/>
      <c r="BS16" s="104"/>
      <c r="BT16" s="104"/>
      <c r="BU16" s="104"/>
      <c r="BV16" s="104"/>
      <c r="BW16" s="104"/>
      <c r="BX16" s="104">
        <v>206972</v>
      </c>
      <c r="BY16" s="104">
        <v>178531.44</v>
      </c>
      <c r="BZ16" s="104"/>
      <c r="CA16" s="104"/>
      <c r="CB16" s="104">
        <v>22900</v>
      </c>
      <c r="CC16" s="104">
        <v>14495.13</v>
      </c>
      <c r="CD16" s="104">
        <v>174992</v>
      </c>
      <c r="CE16" s="104">
        <v>129149.33</v>
      </c>
      <c r="CF16" s="104">
        <v>9080</v>
      </c>
      <c r="CG16" s="104">
        <v>34886.98</v>
      </c>
      <c r="CH16" s="104">
        <v>440</v>
      </c>
      <c r="CI16" s="104">
        <v>493</v>
      </c>
      <c r="CJ16" s="104">
        <v>440</v>
      </c>
      <c r="CK16" s="104">
        <v>493</v>
      </c>
      <c r="CL16" s="104">
        <v>440</v>
      </c>
      <c r="CM16" s="104">
        <v>439.41</v>
      </c>
      <c r="CN16" s="104"/>
      <c r="CO16" s="104"/>
      <c r="CP16" s="104"/>
      <c r="CQ16" s="104">
        <v>53.59</v>
      </c>
      <c r="CR16" s="104">
        <v>16158</v>
      </c>
      <c r="CS16" s="104">
        <v>9310.4</v>
      </c>
      <c r="CT16" s="104">
        <v>200</v>
      </c>
      <c r="CU16" s="104">
        <v>1223</v>
      </c>
      <c r="CV16" s="104"/>
      <c r="CW16" s="104">
        <v>100</v>
      </c>
      <c r="CX16" s="104"/>
      <c r="CY16" s="104">
        <v>100</v>
      </c>
      <c r="CZ16" s="104">
        <v>200</v>
      </c>
      <c r="DA16" s="104">
        <v>1123</v>
      </c>
      <c r="DB16" s="104">
        <v>200</v>
      </c>
      <c r="DC16" s="104">
        <v>1123</v>
      </c>
      <c r="DD16" s="104">
        <v>14640</v>
      </c>
      <c r="DE16" s="104">
        <v>7051.85</v>
      </c>
      <c r="DF16" s="104"/>
      <c r="DG16" s="104">
        <v>1177</v>
      </c>
      <c r="DH16" s="104"/>
      <c r="DI16" s="104">
        <v>1177</v>
      </c>
      <c r="DJ16" s="104">
        <v>6900</v>
      </c>
      <c r="DK16" s="104">
        <v>5010</v>
      </c>
      <c r="DL16" s="104">
        <v>6900</v>
      </c>
      <c r="DM16" s="104">
        <v>5010</v>
      </c>
      <c r="DN16" s="104">
        <v>7740</v>
      </c>
      <c r="DO16" s="104">
        <v>864.85</v>
      </c>
      <c r="DP16" s="104">
        <v>200</v>
      </c>
      <c r="DQ16" s="104">
        <v>32.7</v>
      </c>
      <c r="DR16" s="104"/>
      <c r="DS16" s="104"/>
      <c r="DT16" s="104"/>
      <c r="DU16" s="104"/>
      <c r="DV16" s="104">
        <v>7540</v>
      </c>
      <c r="DW16" s="104">
        <v>832.15</v>
      </c>
      <c r="DX16" s="104">
        <v>1318</v>
      </c>
      <c r="DY16" s="104">
        <v>1035.55</v>
      </c>
      <c r="DZ16" s="104">
        <v>1318</v>
      </c>
      <c r="EA16" s="104">
        <v>1035.55</v>
      </c>
      <c r="EB16" s="104">
        <v>1318</v>
      </c>
      <c r="EC16" s="104">
        <v>1035.55</v>
      </c>
      <c r="ED16" s="104"/>
      <c r="EE16" s="104"/>
      <c r="EF16" s="104"/>
      <c r="EG16" s="104"/>
      <c r="EH16" s="104"/>
      <c r="EI16" s="104"/>
      <c r="EJ16" s="104">
        <v>77089</v>
      </c>
      <c r="EK16" s="104">
        <v>77089</v>
      </c>
      <c r="EL16" s="104">
        <v>77089</v>
      </c>
      <c r="EM16" s="104">
        <v>77089</v>
      </c>
      <c r="EN16" s="104"/>
      <c r="EO16" s="104"/>
      <c r="EP16" s="104"/>
      <c r="EQ16" s="104"/>
      <c r="ER16" s="104">
        <v>77089</v>
      </c>
      <c r="ES16" s="104">
        <v>77089</v>
      </c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>
        <v>77089</v>
      </c>
      <c r="FI16" s="104">
        <v>77089</v>
      </c>
      <c r="FJ16" s="104"/>
      <c r="FK16" s="104"/>
      <c r="FL16" s="104">
        <v>412350</v>
      </c>
      <c r="FM16" s="104">
        <v>404691.14</v>
      </c>
      <c r="FN16" s="104">
        <v>489439</v>
      </c>
      <c r="FO16" s="104">
        <v>481780.14</v>
      </c>
      <c r="FP16" s="107">
        <f t="shared" si="0"/>
        <v>98.43517578288612</v>
      </c>
    </row>
    <row r="17" spans="1:172" ht="12.75">
      <c r="A17" s="104" t="s">
        <v>122</v>
      </c>
      <c r="B17" s="104">
        <v>2223056</v>
      </c>
      <c r="C17" s="104">
        <v>3272552.88</v>
      </c>
      <c r="D17" s="104">
        <v>11500</v>
      </c>
      <c r="E17" s="104">
        <v>8340</v>
      </c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>
        <v>11500</v>
      </c>
      <c r="S17" s="104">
        <v>8340</v>
      </c>
      <c r="T17" s="104">
        <v>11500</v>
      </c>
      <c r="U17" s="104">
        <v>8340</v>
      </c>
      <c r="V17" s="104">
        <v>7098</v>
      </c>
      <c r="W17" s="104">
        <v>14031.89</v>
      </c>
      <c r="X17" s="104">
        <v>7098</v>
      </c>
      <c r="Y17" s="104">
        <v>14003.89</v>
      </c>
      <c r="Z17" s="104">
        <v>7098</v>
      </c>
      <c r="AA17" s="104">
        <v>14003.89</v>
      </c>
      <c r="AB17" s="104"/>
      <c r="AC17" s="104">
        <v>28</v>
      </c>
      <c r="AD17" s="104"/>
      <c r="AE17" s="104">
        <v>28</v>
      </c>
      <c r="AF17" s="104">
        <v>33835</v>
      </c>
      <c r="AG17" s="104">
        <v>719431.38</v>
      </c>
      <c r="AH17" s="104">
        <v>33835</v>
      </c>
      <c r="AI17" s="104">
        <v>719431.38</v>
      </c>
      <c r="AJ17" s="104">
        <v>1984986</v>
      </c>
      <c r="AK17" s="104">
        <v>2411211.95</v>
      </c>
      <c r="AL17" s="104">
        <v>711202</v>
      </c>
      <c r="AM17" s="104">
        <v>1160280.52</v>
      </c>
      <c r="AN17" s="104"/>
      <c r="AO17" s="104">
        <v>1547.6</v>
      </c>
      <c r="AP17" s="104"/>
      <c r="AQ17" s="104"/>
      <c r="AR17" s="104"/>
      <c r="AS17" s="104">
        <v>385748.09</v>
      </c>
      <c r="AT17" s="104">
        <v>310980</v>
      </c>
      <c r="AU17" s="104">
        <v>323613.62</v>
      </c>
      <c r="AV17" s="104">
        <v>361038</v>
      </c>
      <c r="AW17" s="104">
        <v>359160.15</v>
      </c>
      <c r="AX17" s="104">
        <v>7405</v>
      </c>
      <c r="AY17" s="104">
        <v>12501.23</v>
      </c>
      <c r="AZ17" s="104">
        <v>31779</v>
      </c>
      <c r="BA17" s="104">
        <v>71459.49</v>
      </c>
      <c r="BB17" s="104"/>
      <c r="BC17" s="104"/>
      <c r="BD17" s="104"/>
      <c r="BE17" s="104">
        <v>6250.34</v>
      </c>
      <c r="BF17" s="104"/>
      <c r="BG17" s="104">
        <v>33</v>
      </c>
      <c r="BH17" s="104"/>
      <c r="BI17" s="104">
        <v>33</v>
      </c>
      <c r="BJ17" s="104"/>
      <c r="BK17" s="104">
        <v>-4003.77</v>
      </c>
      <c r="BL17" s="104"/>
      <c r="BM17" s="104">
        <v>154.08</v>
      </c>
      <c r="BN17" s="104"/>
      <c r="BO17" s="104">
        <v>-3194.23</v>
      </c>
      <c r="BP17" s="104"/>
      <c r="BQ17" s="104">
        <v>-10.54</v>
      </c>
      <c r="BR17" s="104"/>
      <c r="BS17" s="104"/>
      <c r="BT17" s="104"/>
      <c r="BU17" s="104">
        <v>-350.08</v>
      </c>
      <c r="BV17" s="104"/>
      <c r="BW17" s="104">
        <v>-603</v>
      </c>
      <c r="BX17" s="104">
        <v>1273784</v>
      </c>
      <c r="BY17" s="104">
        <v>1254902.2</v>
      </c>
      <c r="BZ17" s="104"/>
      <c r="CA17" s="104"/>
      <c r="CB17" s="104">
        <v>379424</v>
      </c>
      <c r="CC17" s="104">
        <v>181890.49</v>
      </c>
      <c r="CD17" s="104">
        <v>894360</v>
      </c>
      <c r="CE17" s="104">
        <v>1066337.01</v>
      </c>
      <c r="CF17" s="104"/>
      <c r="CG17" s="104">
        <v>6674.7</v>
      </c>
      <c r="CH17" s="104">
        <v>185637</v>
      </c>
      <c r="CI17" s="104">
        <v>119537.66</v>
      </c>
      <c r="CJ17" s="104">
        <v>185637</v>
      </c>
      <c r="CK17" s="104">
        <v>119537.66</v>
      </c>
      <c r="CL17" s="104">
        <v>185637</v>
      </c>
      <c r="CM17" s="104">
        <v>116022.42</v>
      </c>
      <c r="CN17" s="104"/>
      <c r="CO17" s="104"/>
      <c r="CP17" s="104"/>
      <c r="CQ17" s="104">
        <v>3515.24</v>
      </c>
      <c r="CR17" s="104">
        <v>103950</v>
      </c>
      <c r="CS17" s="104">
        <v>98000.17</v>
      </c>
      <c r="CT17" s="104">
        <v>1284</v>
      </c>
      <c r="CU17" s="104">
        <v>1066</v>
      </c>
      <c r="CV17" s="104">
        <v>400</v>
      </c>
      <c r="CW17" s="104"/>
      <c r="CX17" s="104">
        <v>400</v>
      </c>
      <c r="CY17" s="104"/>
      <c r="CZ17" s="104">
        <v>884</v>
      </c>
      <c r="DA17" s="104">
        <v>1066</v>
      </c>
      <c r="DB17" s="104">
        <v>884</v>
      </c>
      <c r="DC17" s="104">
        <v>1066</v>
      </c>
      <c r="DD17" s="104">
        <v>102666</v>
      </c>
      <c r="DE17" s="104">
        <v>89828.42</v>
      </c>
      <c r="DF17" s="104"/>
      <c r="DG17" s="104">
        <v>212</v>
      </c>
      <c r="DH17" s="104"/>
      <c r="DI17" s="104">
        <v>212</v>
      </c>
      <c r="DJ17" s="104">
        <v>79697</v>
      </c>
      <c r="DK17" s="104">
        <v>81354.91</v>
      </c>
      <c r="DL17" s="104">
        <v>79697</v>
      </c>
      <c r="DM17" s="104">
        <v>81354.91</v>
      </c>
      <c r="DN17" s="104">
        <v>22969</v>
      </c>
      <c r="DO17" s="104">
        <v>8261.51</v>
      </c>
      <c r="DP17" s="104"/>
      <c r="DQ17" s="104">
        <v>166.11</v>
      </c>
      <c r="DR17" s="104"/>
      <c r="DS17" s="104">
        <v>85</v>
      </c>
      <c r="DT17" s="104"/>
      <c r="DU17" s="104"/>
      <c r="DV17" s="104">
        <v>22969</v>
      </c>
      <c r="DW17" s="104">
        <v>8010.4</v>
      </c>
      <c r="DX17" s="104"/>
      <c r="DY17" s="104">
        <v>7105.75</v>
      </c>
      <c r="DZ17" s="104"/>
      <c r="EA17" s="104">
        <v>7105.75</v>
      </c>
      <c r="EB17" s="104"/>
      <c r="EC17" s="104">
        <v>7105.75</v>
      </c>
      <c r="ED17" s="104"/>
      <c r="EE17" s="104"/>
      <c r="EF17" s="104"/>
      <c r="EG17" s="104"/>
      <c r="EH17" s="104"/>
      <c r="EI17" s="104"/>
      <c r="EJ17" s="104">
        <v>2164085</v>
      </c>
      <c r="EK17" s="104">
        <v>2164085</v>
      </c>
      <c r="EL17" s="104">
        <v>2164085</v>
      </c>
      <c r="EM17" s="104">
        <v>2164085</v>
      </c>
      <c r="EN17" s="104"/>
      <c r="EO17" s="104"/>
      <c r="EP17" s="104"/>
      <c r="EQ17" s="104"/>
      <c r="ER17" s="104">
        <v>2164085</v>
      </c>
      <c r="ES17" s="104">
        <v>2164085</v>
      </c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>
        <v>2164085</v>
      </c>
      <c r="FI17" s="104">
        <v>2164085</v>
      </c>
      <c r="FJ17" s="104"/>
      <c r="FK17" s="104"/>
      <c r="FL17" s="104">
        <v>2327006</v>
      </c>
      <c r="FM17" s="104">
        <v>3370553.05</v>
      </c>
      <c r="FN17" s="104">
        <v>4491091</v>
      </c>
      <c r="FO17" s="104">
        <v>5534638.05</v>
      </c>
      <c r="FP17" s="107">
        <f t="shared" si="0"/>
        <v>123.23593643504441</v>
      </c>
    </row>
    <row r="18" spans="1:172" ht="12.75">
      <c r="A18" s="104" t="s">
        <v>123</v>
      </c>
      <c r="B18" s="104">
        <v>149950</v>
      </c>
      <c r="C18" s="104">
        <v>108169.9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>
        <v>4800</v>
      </c>
      <c r="AG18" s="104">
        <v>4165.38</v>
      </c>
      <c r="AH18" s="104">
        <v>4800</v>
      </c>
      <c r="AI18" s="104">
        <v>4165.38</v>
      </c>
      <c r="AJ18" s="104">
        <v>145150</v>
      </c>
      <c r="AK18" s="104">
        <v>103696.46</v>
      </c>
      <c r="AL18" s="104">
        <v>36106</v>
      </c>
      <c r="AM18" s="104">
        <v>27056.81</v>
      </c>
      <c r="AN18" s="104">
        <v>2700</v>
      </c>
      <c r="AO18" s="104"/>
      <c r="AP18" s="104">
        <v>0</v>
      </c>
      <c r="AQ18" s="104"/>
      <c r="AR18" s="104"/>
      <c r="AS18" s="104">
        <v>1971.37</v>
      </c>
      <c r="AT18" s="104">
        <v>2700</v>
      </c>
      <c r="AU18" s="104">
        <v>4208.81</v>
      </c>
      <c r="AV18" s="104">
        <v>6000</v>
      </c>
      <c r="AW18" s="104">
        <v>6681.67</v>
      </c>
      <c r="AX18" s="104">
        <v>18850</v>
      </c>
      <c r="AY18" s="104">
        <v>8071.18</v>
      </c>
      <c r="AZ18" s="104">
        <v>5856</v>
      </c>
      <c r="BA18" s="104">
        <v>6123.78</v>
      </c>
      <c r="BB18" s="104"/>
      <c r="BC18" s="104"/>
      <c r="BD18" s="104"/>
      <c r="BE18" s="104"/>
      <c r="BF18" s="104"/>
      <c r="BG18" s="104"/>
      <c r="BH18" s="104"/>
      <c r="BI18" s="104"/>
      <c r="BJ18" s="104"/>
      <c r="BK18" s="104">
        <v>-770.97</v>
      </c>
      <c r="BL18" s="104"/>
      <c r="BM18" s="104">
        <v>-425.69</v>
      </c>
      <c r="BN18" s="104"/>
      <c r="BO18" s="104">
        <v>-345.28</v>
      </c>
      <c r="BP18" s="104"/>
      <c r="BQ18" s="104"/>
      <c r="BR18" s="104"/>
      <c r="BS18" s="104"/>
      <c r="BT18" s="104"/>
      <c r="BU18" s="104"/>
      <c r="BV18" s="104"/>
      <c r="BW18" s="104"/>
      <c r="BX18" s="104">
        <v>109044</v>
      </c>
      <c r="BY18" s="104">
        <v>77410.62</v>
      </c>
      <c r="BZ18" s="104"/>
      <c r="CA18" s="104"/>
      <c r="CB18" s="104"/>
      <c r="CC18" s="104"/>
      <c r="CD18" s="104">
        <v>109044</v>
      </c>
      <c r="CE18" s="104">
        <v>76180.32</v>
      </c>
      <c r="CF18" s="104"/>
      <c r="CG18" s="104">
        <v>1230.3</v>
      </c>
      <c r="CH18" s="104"/>
      <c r="CI18" s="104">
        <v>308.06</v>
      </c>
      <c r="CJ18" s="104"/>
      <c r="CK18" s="104">
        <v>308.06</v>
      </c>
      <c r="CL18" s="104"/>
      <c r="CM18" s="104">
        <v>308.06</v>
      </c>
      <c r="CN18" s="104"/>
      <c r="CO18" s="104"/>
      <c r="CP18" s="104"/>
      <c r="CQ18" s="104"/>
      <c r="CR18" s="104">
        <v>5950</v>
      </c>
      <c r="CS18" s="104">
        <v>7045.12</v>
      </c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>
        <v>5950</v>
      </c>
      <c r="DE18" s="104">
        <v>3728.52</v>
      </c>
      <c r="DF18" s="104"/>
      <c r="DG18" s="104">
        <v>53</v>
      </c>
      <c r="DH18" s="104"/>
      <c r="DI18" s="104">
        <v>53</v>
      </c>
      <c r="DJ18" s="104">
        <v>5950</v>
      </c>
      <c r="DK18" s="104">
        <v>2757.18</v>
      </c>
      <c r="DL18" s="104">
        <v>5950</v>
      </c>
      <c r="DM18" s="104">
        <v>2757.18</v>
      </c>
      <c r="DN18" s="104"/>
      <c r="DO18" s="104">
        <v>918.34</v>
      </c>
      <c r="DP18" s="104"/>
      <c r="DQ18" s="104">
        <v>7.99</v>
      </c>
      <c r="DR18" s="104"/>
      <c r="DS18" s="104"/>
      <c r="DT18" s="104"/>
      <c r="DU18" s="104"/>
      <c r="DV18" s="104"/>
      <c r="DW18" s="104">
        <v>910.35</v>
      </c>
      <c r="DX18" s="104"/>
      <c r="DY18" s="104">
        <v>3316.6</v>
      </c>
      <c r="DZ18" s="104"/>
      <c r="EA18" s="104">
        <v>3316.6</v>
      </c>
      <c r="EB18" s="104"/>
      <c r="EC18" s="104">
        <v>3316.6</v>
      </c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>
        <v>155900</v>
      </c>
      <c r="FM18" s="104">
        <v>115215.02</v>
      </c>
      <c r="FN18" s="104">
        <v>155900</v>
      </c>
      <c r="FO18" s="104">
        <v>115215.02</v>
      </c>
      <c r="FP18" s="107">
        <f t="shared" si="0"/>
        <v>73.9031558691469</v>
      </c>
    </row>
    <row r="19" spans="1:172" ht="12.75">
      <c r="A19" s="104" t="s">
        <v>124</v>
      </c>
      <c r="B19" s="104">
        <v>104284</v>
      </c>
      <c r="C19" s="104">
        <v>195828.55</v>
      </c>
      <c r="D19" s="104">
        <v>500</v>
      </c>
      <c r="E19" s="104">
        <v>567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>
        <v>500</v>
      </c>
      <c r="S19" s="104">
        <v>567</v>
      </c>
      <c r="T19" s="104">
        <v>500</v>
      </c>
      <c r="U19" s="104">
        <v>567</v>
      </c>
      <c r="V19" s="104">
        <v>9500</v>
      </c>
      <c r="W19" s="104">
        <v>22529.29</v>
      </c>
      <c r="X19" s="104">
        <v>9500</v>
      </c>
      <c r="Y19" s="104">
        <v>22529.29</v>
      </c>
      <c r="Z19" s="104">
        <v>9500</v>
      </c>
      <c r="AA19" s="104">
        <v>22529.29</v>
      </c>
      <c r="AB19" s="104"/>
      <c r="AC19" s="104"/>
      <c r="AD19" s="104"/>
      <c r="AE19" s="104"/>
      <c r="AF19" s="104"/>
      <c r="AG19" s="104">
        <v>60447</v>
      </c>
      <c r="AH19" s="104"/>
      <c r="AI19" s="104">
        <v>60447</v>
      </c>
      <c r="AJ19" s="104">
        <v>92284</v>
      </c>
      <c r="AK19" s="104">
        <v>108824.39</v>
      </c>
      <c r="AL19" s="104">
        <v>24709</v>
      </c>
      <c r="AM19" s="104">
        <v>37533.96</v>
      </c>
      <c r="AN19" s="104"/>
      <c r="AO19" s="104"/>
      <c r="AP19" s="104"/>
      <c r="AQ19" s="104"/>
      <c r="AR19" s="104"/>
      <c r="AS19" s="104">
        <v>2579.58</v>
      </c>
      <c r="AT19" s="104">
        <v>13209</v>
      </c>
      <c r="AU19" s="104">
        <v>26192.07</v>
      </c>
      <c r="AV19" s="104"/>
      <c r="AW19" s="104">
        <v>285.67</v>
      </c>
      <c r="AX19" s="104">
        <v>10000</v>
      </c>
      <c r="AY19" s="104">
        <v>4907.45</v>
      </c>
      <c r="AZ19" s="104">
        <v>1500</v>
      </c>
      <c r="BA19" s="104">
        <v>3569.19</v>
      </c>
      <c r="BB19" s="104"/>
      <c r="BC19" s="104"/>
      <c r="BD19" s="104"/>
      <c r="BE19" s="104"/>
      <c r="BF19" s="104"/>
      <c r="BG19" s="104"/>
      <c r="BH19" s="104"/>
      <c r="BI19" s="104"/>
      <c r="BJ19" s="104"/>
      <c r="BK19" s="104">
        <v>-929.78</v>
      </c>
      <c r="BL19" s="104"/>
      <c r="BM19" s="104">
        <v>125</v>
      </c>
      <c r="BN19" s="104"/>
      <c r="BO19" s="104">
        <v>-1184.78</v>
      </c>
      <c r="BP19" s="104"/>
      <c r="BQ19" s="104">
        <v>130</v>
      </c>
      <c r="BR19" s="104"/>
      <c r="BS19" s="104"/>
      <c r="BT19" s="104"/>
      <c r="BU19" s="104"/>
      <c r="BV19" s="104"/>
      <c r="BW19" s="104"/>
      <c r="BX19" s="104">
        <v>67575</v>
      </c>
      <c r="BY19" s="104">
        <v>72220.21</v>
      </c>
      <c r="BZ19" s="104"/>
      <c r="CA19" s="104"/>
      <c r="CB19" s="104">
        <v>12625</v>
      </c>
      <c r="CC19" s="104">
        <v>6425</v>
      </c>
      <c r="CD19" s="104">
        <v>51450</v>
      </c>
      <c r="CE19" s="104">
        <v>42052.98</v>
      </c>
      <c r="CF19" s="104">
        <v>3500</v>
      </c>
      <c r="CG19" s="104">
        <v>23742.23</v>
      </c>
      <c r="CH19" s="104">
        <v>2000</v>
      </c>
      <c r="CI19" s="104">
        <v>3460.87</v>
      </c>
      <c r="CJ19" s="104">
        <v>2000</v>
      </c>
      <c r="CK19" s="104">
        <v>3460.87</v>
      </c>
      <c r="CL19" s="104">
        <v>2000</v>
      </c>
      <c r="CM19" s="104">
        <v>1249.98</v>
      </c>
      <c r="CN19" s="104"/>
      <c r="CO19" s="104"/>
      <c r="CP19" s="104"/>
      <c r="CQ19" s="104">
        <v>2210.89</v>
      </c>
      <c r="CR19" s="104">
        <v>2400</v>
      </c>
      <c r="CS19" s="104">
        <v>451.84</v>
      </c>
      <c r="CT19" s="104">
        <v>500</v>
      </c>
      <c r="CU19" s="104"/>
      <c r="CV19" s="104"/>
      <c r="CW19" s="104"/>
      <c r="CX19" s="104"/>
      <c r="CY19" s="104"/>
      <c r="CZ19" s="104">
        <v>500</v>
      </c>
      <c r="DA19" s="104"/>
      <c r="DB19" s="104">
        <v>500</v>
      </c>
      <c r="DC19" s="104"/>
      <c r="DD19" s="104">
        <v>1500</v>
      </c>
      <c r="DE19" s="104">
        <v>301.84</v>
      </c>
      <c r="DF19" s="104"/>
      <c r="DG19" s="104"/>
      <c r="DH19" s="104"/>
      <c r="DI19" s="104"/>
      <c r="DJ19" s="104"/>
      <c r="DK19" s="104">
        <v>4</v>
      </c>
      <c r="DL19" s="104"/>
      <c r="DM19" s="104">
        <v>4</v>
      </c>
      <c r="DN19" s="104">
        <v>1500</v>
      </c>
      <c r="DO19" s="104">
        <v>297.84</v>
      </c>
      <c r="DP19" s="104"/>
      <c r="DQ19" s="104">
        <v>5.44</v>
      </c>
      <c r="DR19" s="104"/>
      <c r="DS19" s="104"/>
      <c r="DT19" s="104"/>
      <c r="DU19" s="104"/>
      <c r="DV19" s="104">
        <v>1500</v>
      </c>
      <c r="DW19" s="104">
        <v>292.4</v>
      </c>
      <c r="DX19" s="104">
        <v>400</v>
      </c>
      <c r="DY19" s="104">
        <v>150</v>
      </c>
      <c r="DZ19" s="104">
        <v>400</v>
      </c>
      <c r="EA19" s="104">
        <v>150</v>
      </c>
      <c r="EB19" s="104">
        <v>400</v>
      </c>
      <c r="EC19" s="104">
        <v>150</v>
      </c>
      <c r="ED19" s="104"/>
      <c r="EE19" s="104"/>
      <c r="EF19" s="104"/>
      <c r="EG19" s="104"/>
      <c r="EH19" s="104"/>
      <c r="EI19" s="104"/>
      <c r="EJ19" s="104">
        <v>479619</v>
      </c>
      <c r="EK19" s="104">
        <v>479619</v>
      </c>
      <c r="EL19" s="104">
        <v>479619</v>
      </c>
      <c r="EM19" s="104">
        <v>479619</v>
      </c>
      <c r="EN19" s="104"/>
      <c r="EO19" s="104"/>
      <c r="EP19" s="104"/>
      <c r="EQ19" s="104"/>
      <c r="ER19" s="104">
        <v>479619</v>
      </c>
      <c r="ES19" s="104">
        <v>479619</v>
      </c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>
        <v>479619</v>
      </c>
      <c r="FI19" s="104">
        <v>479619</v>
      </c>
      <c r="FJ19" s="104"/>
      <c r="FK19" s="104"/>
      <c r="FL19" s="104">
        <v>106684</v>
      </c>
      <c r="FM19" s="104">
        <v>196280.39</v>
      </c>
      <c r="FN19" s="104">
        <v>586303</v>
      </c>
      <c r="FO19" s="104">
        <v>675899.39</v>
      </c>
      <c r="FP19" s="107">
        <f t="shared" si="0"/>
        <v>115.28158477783673</v>
      </c>
    </row>
    <row r="20" spans="1:172" ht="12.75">
      <c r="A20" s="104" t="s">
        <v>125</v>
      </c>
      <c r="B20" s="104">
        <v>56000</v>
      </c>
      <c r="C20" s="104">
        <v>56283.47</v>
      </c>
      <c r="D20" s="104"/>
      <c r="E20" s="104">
        <v>144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>
        <v>144</v>
      </c>
      <c r="T20" s="104"/>
      <c r="U20" s="104">
        <v>144</v>
      </c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>
        <v>0</v>
      </c>
      <c r="AG20" s="104"/>
      <c r="AH20" s="104">
        <v>0</v>
      </c>
      <c r="AI20" s="104"/>
      <c r="AJ20" s="104">
        <v>56000</v>
      </c>
      <c r="AK20" s="104">
        <v>55633.72</v>
      </c>
      <c r="AL20" s="104">
        <v>32000</v>
      </c>
      <c r="AM20" s="104">
        <v>27671.92</v>
      </c>
      <c r="AN20" s="104"/>
      <c r="AO20" s="104"/>
      <c r="AP20" s="104"/>
      <c r="AQ20" s="104"/>
      <c r="AR20" s="104"/>
      <c r="AS20" s="104">
        <v>544.75</v>
      </c>
      <c r="AT20" s="104">
        <v>2500</v>
      </c>
      <c r="AU20" s="104">
        <v>7588.52</v>
      </c>
      <c r="AV20" s="104">
        <v>10000</v>
      </c>
      <c r="AW20" s="104">
        <v>9252.78</v>
      </c>
      <c r="AX20" s="104">
        <v>9700</v>
      </c>
      <c r="AY20" s="104">
        <v>3593.87</v>
      </c>
      <c r="AZ20" s="104">
        <v>9800</v>
      </c>
      <c r="BA20" s="104">
        <v>6692</v>
      </c>
      <c r="BB20" s="104"/>
      <c r="BC20" s="104"/>
      <c r="BD20" s="104"/>
      <c r="BE20" s="104"/>
      <c r="BF20" s="104"/>
      <c r="BG20" s="104"/>
      <c r="BH20" s="104"/>
      <c r="BI20" s="104"/>
      <c r="BJ20" s="104"/>
      <c r="BK20" s="104">
        <v>106.71</v>
      </c>
      <c r="BL20" s="104"/>
      <c r="BM20" s="104"/>
      <c r="BN20" s="104"/>
      <c r="BO20" s="104">
        <v>106.71</v>
      </c>
      <c r="BP20" s="104"/>
      <c r="BQ20" s="104"/>
      <c r="BR20" s="104"/>
      <c r="BS20" s="104"/>
      <c r="BT20" s="104"/>
      <c r="BU20" s="104"/>
      <c r="BV20" s="104"/>
      <c r="BW20" s="104"/>
      <c r="BX20" s="104">
        <v>24000</v>
      </c>
      <c r="BY20" s="104">
        <v>27855.09</v>
      </c>
      <c r="BZ20" s="104"/>
      <c r="CA20" s="104"/>
      <c r="CB20" s="104"/>
      <c r="CC20" s="104">
        <v>3500</v>
      </c>
      <c r="CD20" s="104">
        <v>22500</v>
      </c>
      <c r="CE20" s="104">
        <v>17277.05</v>
      </c>
      <c r="CF20" s="104">
        <v>1500</v>
      </c>
      <c r="CG20" s="104">
        <v>7078.04</v>
      </c>
      <c r="CH20" s="104"/>
      <c r="CI20" s="104">
        <v>505.75</v>
      </c>
      <c r="CJ20" s="104"/>
      <c r="CK20" s="104">
        <v>505.75</v>
      </c>
      <c r="CL20" s="104"/>
      <c r="CM20" s="104">
        <v>462.5</v>
      </c>
      <c r="CN20" s="104"/>
      <c r="CO20" s="104"/>
      <c r="CP20" s="104"/>
      <c r="CQ20" s="104">
        <v>43.25</v>
      </c>
      <c r="CR20" s="104">
        <v>12500</v>
      </c>
      <c r="CS20" s="104">
        <v>10281.89</v>
      </c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>
        <v>12500</v>
      </c>
      <c r="DE20" s="104">
        <v>10279.12</v>
      </c>
      <c r="DF20" s="104"/>
      <c r="DG20" s="104"/>
      <c r="DH20" s="104"/>
      <c r="DI20" s="104"/>
      <c r="DJ20" s="104">
        <v>12500</v>
      </c>
      <c r="DK20" s="104">
        <v>10203.64</v>
      </c>
      <c r="DL20" s="104">
        <v>12500</v>
      </c>
      <c r="DM20" s="104">
        <v>10203.64</v>
      </c>
      <c r="DN20" s="104"/>
      <c r="DO20" s="104">
        <v>75.48</v>
      </c>
      <c r="DP20" s="104"/>
      <c r="DQ20" s="104">
        <v>2.38</v>
      </c>
      <c r="DR20" s="104"/>
      <c r="DS20" s="104"/>
      <c r="DT20" s="104"/>
      <c r="DU20" s="104"/>
      <c r="DV20" s="104"/>
      <c r="DW20" s="104">
        <v>73.1</v>
      </c>
      <c r="DX20" s="104"/>
      <c r="DY20" s="104">
        <v>2.77</v>
      </c>
      <c r="DZ20" s="104"/>
      <c r="EA20" s="104">
        <v>2.77</v>
      </c>
      <c r="EB20" s="104"/>
      <c r="EC20" s="104">
        <v>2.77</v>
      </c>
      <c r="ED20" s="104"/>
      <c r="EE20" s="104"/>
      <c r="EF20" s="104"/>
      <c r="EG20" s="104"/>
      <c r="EH20" s="104"/>
      <c r="EI20" s="104"/>
      <c r="EJ20" s="104">
        <v>153459</v>
      </c>
      <c r="EK20" s="104">
        <v>153459</v>
      </c>
      <c r="EL20" s="104">
        <v>153459</v>
      </c>
      <c r="EM20" s="104">
        <v>153459</v>
      </c>
      <c r="EN20" s="104"/>
      <c r="EO20" s="104"/>
      <c r="EP20" s="104"/>
      <c r="EQ20" s="104"/>
      <c r="ER20" s="104">
        <v>153459</v>
      </c>
      <c r="ES20" s="104">
        <v>153459</v>
      </c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>
        <v>153459</v>
      </c>
      <c r="FI20" s="104">
        <v>153459</v>
      </c>
      <c r="FJ20" s="104"/>
      <c r="FK20" s="104"/>
      <c r="FL20" s="104">
        <v>68500</v>
      </c>
      <c r="FM20" s="104">
        <v>66565.36</v>
      </c>
      <c r="FN20" s="104">
        <v>221959</v>
      </c>
      <c r="FO20" s="104">
        <v>220024.36</v>
      </c>
      <c r="FP20" s="107">
        <f t="shared" si="0"/>
        <v>99.12837956559544</v>
      </c>
    </row>
    <row r="21" spans="1:172" ht="12.75">
      <c r="A21" s="104" t="s">
        <v>126</v>
      </c>
      <c r="B21" s="104">
        <v>233186</v>
      </c>
      <c r="C21" s="104">
        <v>303768.84</v>
      </c>
      <c r="D21" s="104">
        <v>230</v>
      </c>
      <c r="E21" s="104">
        <v>760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>
        <v>230</v>
      </c>
      <c r="S21" s="104">
        <v>760</v>
      </c>
      <c r="T21" s="104">
        <v>230</v>
      </c>
      <c r="U21" s="104">
        <v>760</v>
      </c>
      <c r="V21" s="104">
        <v>81800</v>
      </c>
      <c r="W21" s="104">
        <v>111939.32</v>
      </c>
      <c r="X21" s="104">
        <v>81800</v>
      </c>
      <c r="Y21" s="104">
        <v>111939.32</v>
      </c>
      <c r="Z21" s="104">
        <v>81800</v>
      </c>
      <c r="AA21" s="104">
        <v>111939.32</v>
      </c>
      <c r="AB21" s="104"/>
      <c r="AC21" s="104"/>
      <c r="AD21" s="104"/>
      <c r="AE21" s="104"/>
      <c r="AF21" s="104"/>
      <c r="AG21" s="104">
        <v>3667.16</v>
      </c>
      <c r="AH21" s="104"/>
      <c r="AI21" s="104">
        <v>3667.16</v>
      </c>
      <c r="AJ21" s="104">
        <v>151048</v>
      </c>
      <c r="AK21" s="104">
        <v>187290.84</v>
      </c>
      <c r="AL21" s="104">
        <v>96340</v>
      </c>
      <c r="AM21" s="104">
        <v>114977.17</v>
      </c>
      <c r="AN21" s="104">
        <v>1100</v>
      </c>
      <c r="AO21" s="104">
        <v>1479.87</v>
      </c>
      <c r="AP21" s="104"/>
      <c r="AQ21" s="104"/>
      <c r="AR21" s="104"/>
      <c r="AS21" s="104">
        <v>11966.95</v>
      </c>
      <c r="AT21" s="104">
        <v>21000</v>
      </c>
      <c r="AU21" s="104">
        <v>28928.06</v>
      </c>
      <c r="AV21" s="104">
        <v>24600</v>
      </c>
      <c r="AW21" s="104">
        <v>18993.47</v>
      </c>
      <c r="AX21" s="104">
        <v>29000</v>
      </c>
      <c r="AY21" s="104">
        <v>32512.97</v>
      </c>
      <c r="AZ21" s="104">
        <v>20640</v>
      </c>
      <c r="BA21" s="104">
        <v>21095.85</v>
      </c>
      <c r="BB21" s="104"/>
      <c r="BC21" s="104"/>
      <c r="BD21" s="104"/>
      <c r="BE21" s="104"/>
      <c r="BF21" s="104"/>
      <c r="BG21" s="104"/>
      <c r="BH21" s="104"/>
      <c r="BI21" s="104"/>
      <c r="BJ21" s="104"/>
      <c r="BK21" s="104">
        <v>-34.81</v>
      </c>
      <c r="BL21" s="104"/>
      <c r="BM21" s="104">
        <v>104.37</v>
      </c>
      <c r="BN21" s="104"/>
      <c r="BO21" s="104">
        <v>-139.18</v>
      </c>
      <c r="BP21" s="104"/>
      <c r="BQ21" s="104"/>
      <c r="BR21" s="104"/>
      <c r="BS21" s="104"/>
      <c r="BT21" s="104"/>
      <c r="BU21" s="104"/>
      <c r="BV21" s="104"/>
      <c r="BW21" s="104"/>
      <c r="BX21" s="104">
        <v>54708</v>
      </c>
      <c r="BY21" s="104">
        <v>72348.48</v>
      </c>
      <c r="BZ21" s="104"/>
      <c r="CA21" s="104"/>
      <c r="CB21" s="104">
        <v>500</v>
      </c>
      <c r="CC21" s="104"/>
      <c r="CD21" s="104">
        <v>45468</v>
      </c>
      <c r="CE21" s="104">
        <v>31153.4</v>
      </c>
      <c r="CF21" s="104">
        <v>8740</v>
      </c>
      <c r="CG21" s="104">
        <v>41195.08</v>
      </c>
      <c r="CH21" s="104">
        <v>108</v>
      </c>
      <c r="CI21" s="104">
        <v>111.52</v>
      </c>
      <c r="CJ21" s="104">
        <v>108</v>
      </c>
      <c r="CK21" s="104">
        <v>111.52</v>
      </c>
      <c r="CL21" s="104">
        <v>58</v>
      </c>
      <c r="CM21" s="104">
        <v>35.42</v>
      </c>
      <c r="CN21" s="104">
        <v>50</v>
      </c>
      <c r="CO21" s="104">
        <v>76.1</v>
      </c>
      <c r="CP21" s="104"/>
      <c r="CQ21" s="104"/>
      <c r="CR21" s="104">
        <v>7000</v>
      </c>
      <c r="CS21" s="104">
        <v>499.26</v>
      </c>
      <c r="CT21" s="104">
        <v>250</v>
      </c>
      <c r="CU21" s="104"/>
      <c r="CV21" s="104"/>
      <c r="CW21" s="104"/>
      <c r="CX21" s="104"/>
      <c r="CY21" s="104"/>
      <c r="CZ21" s="104">
        <v>250</v>
      </c>
      <c r="DA21" s="104"/>
      <c r="DB21" s="104">
        <v>250</v>
      </c>
      <c r="DC21" s="104"/>
      <c r="DD21" s="104">
        <v>6750</v>
      </c>
      <c r="DE21" s="104">
        <v>499.26</v>
      </c>
      <c r="DF21" s="104"/>
      <c r="DG21" s="104">
        <v>298</v>
      </c>
      <c r="DH21" s="104"/>
      <c r="DI21" s="104">
        <v>298</v>
      </c>
      <c r="DJ21" s="104">
        <v>6000</v>
      </c>
      <c r="DK21" s="104">
        <v>2</v>
      </c>
      <c r="DL21" s="104">
        <v>6000</v>
      </c>
      <c r="DM21" s="104">
        <v>2</v>
      </c>
      <c r="DN21" s="104">
        <v>750</v>
      </c>
      <c r="DO21" s="104">
        <v>199.26</v>
      </c>
      <c r="DP21" s="104">
        <v>750</v>
      </c>
      <c r="DQ21" s="104">
        <v>20.76</v>
      </c>
      <c r="DR21" s="104"/>
      <c r="DS21" s="104"/>
      <c r="DT21" s="104"/>
      <c r="DU21" s="104"/>
      <c r="DV21" s="104"/>
      <c r="DW21" s="104">
        <v>178.5</v>
      </c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>
        <v>102598</v>
      </c>
      <c r="EK21" s="104">
        <v>102598</v>
      </c>
      <c r="EL21" s="104">
        <v>102598</v>
      </c>
      <c r="EM21" s="104">
        <v>102598</v>
      </c>
      <c r="EN21" s="104"/>
      <c r="EO21" s="104"/>
      <c r="EP21" s="104"/>
      <c r="EQ21" s="104"/>
      <c r="ER21" s="104">
        <v>102598</v>
      </c>
      <c r="ES21" s="104">
        <v>102598</v>
      </c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>
        <v>102598</v>
      </c>
      <c r="FI21" s="104">
        <v>102598</v>
      </c>
      <c r="FJ21" s="104"/>
      <c r="FK21" s="104"/>
      <c r="FL21" s="104">
        <v>240186</v>
      </c>
      <c r="FM21" s="104">
        <v>304268.1</v>
      </c>
      <c r="FN21" s="104">
        <v>342784</v>
      </c>
      <c r="FO21" s="104">
        <v>406866.1</v>
      </c>
      <c r="FP21" s="107">
        <f t="shared" si="0"/>
        <v>118.6946006814787</v>
      </c>
    </row>
    <row r="22" spans="1:172" ht="12.75">
      <c r="A22" s="104" t="s">
        <v>127</v>
      </c>
      <c r="B22" s="104">
        <v>242142</v>
      </c>
      <c r="C22" s="104">
        <v>259019.01</v>
      </c>
      <c r="D22" s="104">
        <v>50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>
        <v>50</v>
      </c>
      <c r="S22" s="104"/>
      <c r="T22" s="104">
        <v>50</v>
      </c>
      <c r="U22" s="104"/>
      <c r="V22" s="104">
        <v>13500</v>
      </c>
      <c r="W22" s="104">
        <v>27690.3</v>
      </c>
      <c r="X22" s="104">
        <v>13500</v>
      </c>
      <c r="Y22" s="104">
        <v>27690.3</v>
      </c>
      <c r="Z22" s="104">
        <v>13500</v>
      </c>
      <c r="AA22" s="104">
        <v>27690.3</v>
      </c>
      <c r="AB22" s="104"/>
      <c r="AC22" s="104"/>
      <c r="AD22" s="104"/>
      <c r="AE22" s="104"/>
      <c r="AF22" s="104">
        <v>4440</v>
      </c>
      <c r="AG22" s="104">
        <v>21315.3</v>
      </c>
      <c r="AH22" s="104">
        <v>4440</v>
      </c>
      <c r="AI22" s="104">
        <v>21315.3</v>
      </c>
      <c r="AJ22" s="104">
        <v>223402</v>
      </c>
      <c r="AK22" s="104">
        <v>208671.4</v>
      </c>
      <c r="AL22" s="104">
        <v>105332</v>
      </c>
      <c r="AM22" s="104">
        <v>102620.4</v>
      </c>
      <c r="AN22" s="104"/>
      <c r="AO22" s="104">
        <v>3369.89</v>
      </c>
      <c r="AP22" s="104">
        <v>994</v>
      </c>
      <c r="AQ22" s="104"/>
      <c r="AR22" s="104"/>
      <c r="AS22" s="104">
        <v>5445.93</v>
      </c>
      <c r="AT22" s="104">
        <v>50349</v>
      </c>
      <c r="AU22" s="104">
        <v>57283.1</v>
      </c>
      <c r="AV22" s="104">
        <v>25378</v>
      </c>
      <c r="AW22" s="104">
        <v>19839.16</v>
      </c>
      <c r="AX22" s="104">
        <v>14280</v>
      </c>
      <c r="AY22" s="104">
        <v>10691.76</v>
      </c>
      <c r="AZ22" s="104">
        <v>14331</v>
      </c>
      <c r="BA22" s="104">
        <v>5990.56</v>
      </c>
      <c r="BB22" s="104"/>
      <c r="BC22" s="104"/>
      <c r="BD22" s="104"/>
      <c r="BE22" s="104"/>
      <c r="BF22" s="104"/>
      <c r="BG22" s="104"/>
      <c r="BH22" s="104"/>
      <c r="BI22" s="104"/>
      <c r="BJ22" s="104"/>
      <c r="BK22" s="104">
        <v>-369.64</v>
      </c>
      <c r="BL22" s="104"/>
      <c r="BM22" s="104">
        <v>269</v>
      </c>
      <c r="BN22" s="104"/>
      <c r="BO22" s="104">
        <v>-10.53</v>
      </c>
      <c r="BP22" s="104"/>
      <c r="BQ22" s="104">
        <v>-750.11</v>
      </c>
      <c r="BR22" s="104"/>
      <c r="BS22" s="104"/>
      <c r="BT22" s="104"/>
      <c r="BU22" s="104">
        <v>122</v>
      </c>
      <c r="BV22" s="104"/>
      <c r="BW22" s="104"/>
      <c r="BX22" s="104">
        <v>118070</v>
      </c>
      <c r="BY22" s="104">
        <v>106420.64</v>
      </c>
      <c r="BZ22" s="104"/>
      <c r="CA22" s="104"/>
      <c r="CB22" s="104">
        <v>9200</v>
      </c>
      <c r="CC22" s="104">
        <v>13201.94</v>
      </c>
      <c r="CD22" s="104">
        <v>106650</v>
      </c>
      <c r="CE22" s="104">
        <v>77447.7</v>
      </c>
      <c r="CF22" s="104">
        <v>2220</v>
      </c>
      <c r="CG22" s="104">
        <v>15771</v>
      </c>
      <c r="CH22" s="104">
        <v>750</v>
      </c>
      <c r="CI22" s="104">
        <v>1342.01</v>
      </c>
      <c r="CJ22" s="104">
        <v>750</v>
      </c>
      <c r="CK22" s="104">
        <v>1342.01</v>
      </c>
      <c r="CL22" s="104">
        <v>750</v>
      </c>
      <c r="CM22" s="104">
        <v>1342.01</v>
      </c>
      <c r="CN22" s="104"/>
      <c r="CO22" s="104"/>
      <c r="CP22" s="104"/>
      <c r="CQ22" s="104"/>
      <c r="CR22" s="104">
        <v>9354</v>
      </c>
      <c r="CS22" s="104">
        <v>6483.86</v>
      </c>
      <c r="CT22" s="104">
        <v>100</v>
      </c>
      <c r="CU22" s="104">
        <v>204</v>
      </c>
      <c r="CV22" s="104"/>
      <c r="CW22" s="104"/>
      <c r="CX22" s="104"/>
      <c r="CY22" s="104"/>
      <c r="CZ22" s="104">
        <v>100</v>
      </c>
      <c r="DA22" s="104">
        <v>204</v>
      </c>
      <c r="DB22" s="104">
        <v>100</v>
      </c>
      <c r="DC22" s="104">
        <v>204</v>
      </c>
      <c r="DD22" s="104">
        <v>9254</v>
      </c>
      <c r="DE22" s="104">
        <v>2401.59</v>
      </c>
      <c r="DF22" s="104"/>
      <c r="DG22" s="104">
        <v>199</v>
      </c>
      <c r="DH22" s="104"/>
      <c r="DI22" s="104">
        <v>199</v>
      </c>
      <c r="DJ22" s="104">
        <v>4754</v>
      </c>
      <c r="DK22" s="104">
        <v>1041.72</v>
      </c>
      <c r="DL22" s="104">
        <v>4754</v>
      </c>
      <c r="DM22" s="104">
        <v>1041.72</v>
      </c>
      <c r="DN22" s="104">
        <v>4500</v>
      </c>
      <c r="DO22" s="104">
        <v>1160.87</v>
      </c>
      <c r="DP22" s="104"/>
      <c r="DQ22" s="104">
        <v>21.02</v>
      </c>
      <c r="DR22" s="104"/>
      <c r="DS22" s="104"/>
      <c r="DT22" s="104"/>
      <c r="DU22" s="104"/>
      <c r="DV22" s="104">
        <v>4500</v>
      </c>
      <c r="DW22" s="104">
        <v>1139.85</v>
      </c>
      <c r="DX22" s="104"/>
      <c r="DY22" s="104">
        <v>3878.27</v>
      </c>
      <c r="DZ22" s="104"/>
      <c r="EA22" s="104">
        <v>3878.27</v>
      </c>
      <c r="EB22" s="104"/>
      <c r="EC22" s="104">
        <v>3878.27</v>
      </c>
      <c r="ED22" s="104"/>
      <c r="EE22" s="104"/>
      <c r="EF22" s="104"/>
      <c r="EG22" s="104"/>
      <c r="EH22" s="104"/>
      <c r="EI22" s="104"/>
      <c r="EJ22" s="104">
        <v>103825</v>
      </c>
      <c r="EK22" s="104">
        <v>103825</v>
      </c>
      <c r="EL22" s="104">
        <v>103825</v>
      </c>
      <c r="EM22" s="104">
        <v>103825</v>
      </c>
      <c r="EN22" s="104"/>
      <c r="EO22" s="104"/>
      <c r="EP22" s="104"/>
      <c r="EQ22" s="104"/>
      <c r="ER22" s="104">
        <v>103825</v>
      </c>
      <c r="ES22" s="104">
        <v>103825</v>
      </c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>
        <v>103825</v>
      </c>
      <c r="FI22" s="104">
        <v>103825</v>
      </c>
      <c r="FJ22" s="104"/>
      <c r="FK22" s="104"/>
      <c r="FL22" s="104">
        <v>251496</v>
      </c>
      <c r="FM22" s="104">
        <v>265502.87</v>
      </c>
      <c r="FN22" s="104">
        <v>355321</v>
      </c>
      <c r="FO22" s="104">
        <v>369327.87</v>
      </c>
      <c r="FP22" s="107">
        <f t="shared" si="0"/>
        <v>103.94203269719493</v>
      </c>
    </row>
    <row r="23" spans="1:172" ht="12.75">
      <c r="A23" s="104" t="s">
        <v>128</v>
      </c>
      <c r="B23" s="104">
        <v>49400</v>
      </c>
      <c r="C23" s="104">
        <v>230062.18</v>
      </c>
      <c r="D23" s="104"/>
      <c r="E23" s="104">
        <v>594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>
        <v>594</v>
      </c>
      <c r="T23" s="104"/>
      <c r="U23" s="104">
        <v>594</v>
      </c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>
        <v>104524</v>
      </c>
      <c r="AH23" s="104"/>
      <c r="AI23" s="104">
        <v>104524</v>
      </c>
      <c r="AJ23" s="104">
        <v>49400</v>
      </c>
      <c r="AK23" s="104">
        <v>124914.68</v>
      </c>
      <c r="AL23" s="104">
        <v>28900</v>
      </c>
      <c r="AM23" s="104">
        <v>77774.68</v>
      </c>
      <c r="AN23" s="104"/>
      <c r="AO23" s="104"/>
      <c r="AP23" s="104"/>
      <c r="AQ23" s="104"/>
      <c r="AR23" s="104"/>
      <c r="AS23" s="104">
        <v>4250.42</v>
      </c>
      <c r="AT23" s="104">
        <v>8500</v>
      </c>
      <c r="AU23" s="104">
        <v>12148.25</v>
      </c>
      <c r="AV23" s="104">
        <v>6000</v>
      </c>
      <c r="AW23" s="104">
        <v>31458.14</v>
      </c>
      <c r="AX23" s="104">
        <v>7000</v>
      </c>
      <c r="AY23" s="104">
        <v>2097.62</v>
      </c>
      <c r="AZ23" s="104">
        <v>7400</v>
      </c>
      <c r="BA23" s="104">
        <v>27820.25</v>
      </c>
      <c r="BB23" s="104"/>
      <c r="BC23" s="104"/>
      <c r="BD23" s="104"/>
      <c r="BE23" s="104"/>
      <c r="BF23" s="104"/>
      <c r="BG23" s="104"/>
      <c r="BH23" s="104"/>
      <c r="BI23" s="104"/>
      <c r="BJ23" s="104"/>
      <c r="BK23" s="104">
        <v>-51.92</v>
      </c>
      <c r="BL23" s="104"/>
      <c r="BM23" s="104">
        <v>-0.07</v>
      </c>
      <c r="BN23" s="104"/>
      <c r="BO23" s="104">
        <v>-51.85</v>
      </c>
      <c r="BP23" s="104"/>
      <c r="BQ23" s="104"/>
      <c r="BR23" s="104"/>
      <c r="BS23" s="104"/>
      <c r="BT23" s="104"/>
      <c r="BU23" s="104"/>
      <c r="BV23" s="104"/>
      <c r="BW23" s="104"/>
      <c r="BX23" s="104">
        <v>20500</v>
      </c>
      <c r="BY23" s="104">
        <v>47191.92</v>
      </c>
      <c r="BZ23" s="104"/>
      <c r="CA23" s="104"/>
      <c r="CB23" s="104"/>
      <c r="CC23" s="104"/>
      <c r="CD23" s="104">
        <v>16900</v>
      </c>
      <c r="CE23" s="104">
        <v>10827.5</v>
      </c>
      <c r="CF23" s="104">
        <v>3600</v>
      </c>
      <c r="CG23" s="104">
        <v>36364.42</v>
      </c>
      <c r="CH23" s="104"/>
      <c r="CI23" s="104">
        <v>29.5</v>
      </c>
      <c r="CJ23" s="104"/>
      <c r="CK23" s="104">
        <v>29.5</v>
      </c>
      <c r="CL23" s="104"/>
      <c r="CM23" s="104">
        <v>29.5</v>
      </c>
      <c r="CN23" s="104"/>
      <c r="CO23" s="104"/>
      <c r="CP23" s="104"/>
      <c r="CQ23" s="104"/>
      <c r="CR23" s="104">
        <v>3200</v>
      </c>
      <c r="CS23" s="104">
        <v>1861.34</v>
      </c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>
        <v>3200</v>
      </c>
      <c r="DE23" s="104">
        <v>1861.34</v>
      </c>
      <c r="DF23" s="104"/>
      <c r="DG23" s="104"/>
      <c r="DH23" s="104"/>
      <c r="DI23" s="104"/>
      <c r="DJ23" s="104">
        <v>1840</v>
      </c>
      <c r="DK23" s="104">
        <v>1772.94</v>
      </c>
      <c r="DL23" s="104">
        <v>1840</v>
      </c>
      <c r="DM23" s="104">
        <v>1772.94</v>
      </c>
      <c r="DN23" s="104">
        <v>1360</v>
      </c>
      <c r="DO23" s="104">
        <v>88.4</v>
      </c>
      <c r="DP23" s="104"/>
      <c r="DQ23" s="104">
        <v>2.55</v>
      </c>
      <c r="DR23" s="104"/>
      <c r="DS23" s="104"/>
      <c r="DT23" s="104"/>
      <c r="DU23" s="104"/>
      <c r="DV23" s="104">
        <v>1360</v>
      </c>
      <c r="DW23" s="104">
        <v>85.85</v>
      </c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>
        <v>106471</v>
      </c>
      <c r="EK23" s="104">
        <v>106471</v>
      </c>
      <c r="EL23" s="104">
        <v>106471</v>
      </c>
      <c r="EM23" s="104">
        <v>106471</v>
      </c>
      <c r="EN23" s="104"/>
      <c r="EO23" s="104"/>
      <c r="EP23" s="104"/>
      <c r="EQ23" s="104"/>
      <c r="ER23" s="104">
        <v>106471</v>
      </c>
      <c r="ES23" s="104">
        <v>106471</v>
      </c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>
        <v>106471</v>
      </c>
      <c r="FI23" s="104">
        <v>106471</v>
      </c>
      <c r="FJ23" s="104"/>
      <c r="FK23" s="104"/>
      <c r="FL23" s="104">
        <v>52600</v>
      </c>
      <c r="FM23" s="104">
        <v>231923.52</v>
      </c>
      <c r="FN23" s="104">
        <v>159071</v>
      </c>
      <c r="FO23" s="104">
        <v>338394.52</v>
      </c>
      <c r="FP23" s="107">
        <f t="shared" si="0"/>
        <v>212.7317487159822</v>
      </c>
    </row>
    <row r="24" spans="1:172" ht="12.75">
      <c r="A24" s="104" t="s">
        <v>129</v>
      </c>
      <c r="B24" s="104">
        <v>1082336</v>
      </c>
      <c r="C24" s="104">
        <v>1968365.79</v>
      </c>
      <c r="D24" s="104">
        <v>2000</v>
      </c>
      <c r="E24" s="104">
        <v>3649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>
        <v>2000</v>
      </c>
      <c r="S24" s="104">
        <v>3649</v>
      </c>
      <c r="T24" s="104">
        <v>2000</v>
      </c>
      <c r="U24" s="104">
        <v>3649</v>
      </c>
      <c r="V24" s="104">
        <v>29225</v>
      </c>
      <c r="W24" s="104">
        <v>85009.83</v>
      </c>
      <c r="X24" s="104">
        <v>29225</v>
      </c>
      <c r="Y24" s="104">
        <v>85009.83</v>
      </c>
      <c r="Z24" s="104">
        <v>29225</v>
      </c>
      <c r="AA24" s="104">
        <v>85009.83</v>
      </c>
      <c r="AB24" s="104"/>
      <c r="AC24" s="104"/>
      <c r="AD24" s="104"/>
      <c r="AE24" s="104"/>
      <c r="AF24" s="104"/>
      <c r="AG24" s="104">
        <v>664083</v>
      </c>
      <c r="AH24" s="104"/>
      <c r="AI24" s="104">
        <v>664083</v>
      </c>
      <c r="AJ24" s="104">
        <v>1051111</v>
      </c>
      <c r="AK24" s="104">
        <v>1214519.97</v>
      </c>
      <c r="AL24" s="104">
        <v>720711</v>
      </c>
      <c r="AM24" s="104">
        <v>894169.49</v>
      </c>
      <c r="AN24" s="104">
        <v>2300</v>
      </c>
      <c r="AO24" s="104">
        <v>852.3</v>
      </c>
      <c r="AP24" s="104">
        <v>575</v>
      </c>
      <c r="AQ24" s="104"/>
      <c r="AR24" s="104"/>
      <c r="AS24" s="104">
        <v>105975.3</v>
      </c>
      <c r="AT24" s="104">
        <v>72400</v>
      </c>
      <c r="AU24" s="104">
        <v>142555.17</v>
      </c>
      <c r="AV24" s="104">
        <v>536836</v>
      </c>
      <c r="AW24" s="104">
        <v>576774.43</v>
      </c>
      <c r="AX24" s="104">
        <v>54000</v>
      </c>
      <c r="AY24" s="104">
        <v>29536.6</v>
      </c>
      <c r="AZ24" s="104">
        <v>54600</v>
      </c>
      <c r="BA24" s="104">
        <v>38475.69</v>
      </c>
      <c r="BB24" s="104"/>
      <c r="BC24" s="104"/>
      <c r="BD24" s="104"/>
      <c r="BE24" s="104"/>
      <c r="BF24" s="104"/>
      <c r="BG24" s="104">
        <v>100</v>
      </c>
      <c r="BH24" s="104"/>
      <c r="BI24" s="104">
        <v>100</v>
      </c>
      <c r="BJ24" s="104"/>
      <c r="BK24" s="104">
        <v>488.41</v>
      </c>
      <c r="BL24" s="104"/>
      <c r="BM24" s="104">
        <v>557</v>
      </c>
      <c r="BN24" s="104"/>
      <c r="BO24" s="104">
        <v>-312.59</v>
      </c>
      <c r="BP24" s="104"/>
      <c r="BQ24" s="104"/>
      <c r="BR24" s="104"/>
      <c r="BS24" s="104"/>
      <c r="BT24" s="104"/>
      <c r="BU24" s="104">
        <v>244</v>
      </c>
      <c r="BV24" s="104"/>
      <c r="BW24" s="104"/>
      <c r="BX24" s="104">
        <v>330400</v>
      </c>
      <c r="BY24" s="104">
        <v>319762.07</v>
      </c>
      <c r="BZ24" s="104"/>
      <c r="CA24" s="104"/>
      <c r="CB24" s="104">
        <v>97500</v>
      </c>
      <c r="CC24" s="104">
        <v>97172.76</v>
      </c>
      <c r="CD24" s="104">
        <v>231400</v>
      </c>
      <c r="CE24" s="104">
        <v>215290.99</v>
      </c>
      <c r="CF24" s="104">
        <v>1500</v>
      </c>
      <c r="CG24" s="104">
        <v>7298.32</v>
      </c>
      <c r="CH24" s="104"/>
      <c r="CI24" s="104">
        <v>1103.99</v>
      </c>
      <c r="CJ24" s="104"/>
      <c r="CK24" s="104">
        <v>1103.99</v>
      </c>
      <c r="CL24" s="104"/>
      <c r="CM24" s="104">
        <v>1025.44</v>
      </c>
      <c r="CN24" s="104"/>
      <c r="CO24" s="104"/>
      <c r="CP24" s="104"/>
      <c r="CQ24" s="104">
        <v>78.55</v>
      </c>
      <c r="CR24" s="104">
        <v>32705</v>
      </c>
      <c r="CS24" s="104">
        <v>24794.75</v>
      </c>
      <c r="CT24" s="104"/>
      <c r="CU24" s="104">
        <v>51</v>
      </c>
      <c r="CV24" s="104"/>
      <c r="CW24" s="104"/>
      <c r="CX24" s="104"/>
      <c r="CY24" s="104"/>
      <c r="CZ24" s="104"/>
      <c r="DA24" s="104">
        <v>51</v>
      </c>
      <c r="DB24" s="104"/>
      <c r="DC24" s="104">
        <v>51</v>
      </c>
      <c r="DD24" s="104">
        <v>29175</v>
      </c>
      <c r="DE24" s="104">
        <v>22230.42</v>
      </c>
      <c r="DF24" s="104"/>
      <c r="DG24" s="104">
        <v>783</v>
      </c>
      <c r="DH24" s="104"/>
      <c r="DI24" s="104">
        <v>783</v>
      </c>
      <c r="DJ24" s="104">
        <v>21825</v>
      </c>
      <c r="DK24" s="104">
        <v>20136.69</v>
      </c>
      <c r="DL24" s="104">
        <v>21825</v>
      </c>
      <c r="DM24" s="104">
        <v>20136.69</v>
      </c>
      <c r="DN24" s="104">
        <v>7350</v>
      </c>
      <c r="DO24" s="104">
        <v>1310.73</v>
      </c>
      <c r="DP24" s="104"/>
      <c r="DQ24" s="104">
        <v>2.56</v>
      </c>
      <c r="DR24" s="104"/>
      <c r="DS24" s="104"/>
      <c r="DT24" s="104"/>
      <c r="DU24" s="104"/>
      <c r="DV24" s="104">
        <v>7350</v>
      </c>
      <c r="DW24" s="104">
        <v>1308.17</v>
      </c>
      <c r="DX24" s="104">
        <v>3530</v>
      </c>
      <c r="DY24" s="104">
        <v>2513.33</v>
      </c>
      <c r="DZ24" s="104">
        <v>3530</v>
      </c>
      <c r="EA24" s="104">
        <v>2513.33</v>
      </c>
      <c r="EB24" s="104">
        <v>3530</v>
      </c>
      <c r="EC24" s="104">
        <v>2513.33</v>
      </c>
      <c r="ED24" s="104"/>
      <c r="EE24" s="104"/>
      <c r="EF24" s="104"/>
      <c r="EG24" s="104"/>
      <c r="EH24" s="104"/>
      <c r="EI24" s="104"/>
      <c r="EJ24" s="104">
        <v>952842</v>
      </c>
      <c r="EK24" s="104">
        <v>952842</v>
      </c>
      <c r="EL24" s="104">
        <v>952842</v>
      </c>
      <c r="EM24" s="104">
        <v>952842</v>
      </c>
      <c r="EN24" s="104"/>
      <c r="EO24" s="104"/>
      <c r="EP24" s="104"/>
      <c r="EQ24" s="104"/>
      <c r="ER24" s="104">
        <v>952842</v>
      </c>
      <c r="ES24" s="104">
        <v>952842</v>
      </c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>
        <v>952842</v>
      </c>
      <c r="FI24" s="104">
        <v>952842</v>
      </c>
      <c r="FJ24" s="104"/>
      <c r="FK24" s="104"/>
      <c r="FL24" s="104">
        <v>1115041</v>
      </c>
      <c r="FM24" s="104">
        <v>1993160.54</v>
      </c>
      <c r="FN24" s="104">
        <v>2067883</v>
      </c>
      <c r="FO24" s="104">
        <v>2946002.54</v>
      </c>
      <c r="FP24" s="107">
        <f t="shared" si="0"/>
        <v>142.46466265257754</v>
      </c>
    </row>
    <row r="25" spans="1:172" ht="12.75">
      <c r="A25" s="106" t="s">
        <v>130</v>
      </c>
      <c r="B25" s="106">
        <f aca="true" t="shared" si="1" ref="B25:AG25">SUM(B9:B24)</f>
        <v>33697010</v>
      </c>
      <c r="C25" s="106">
        <f t="shared" si="1"/>
        <v>36057187.96999999</v>
      </c>
      <c r="D25" s="106">
        <f t="shared" si="1"/>
        <v>21532880</v>
      </c>
      <c r="E25" s="106">
        <f t="shared" si="1"/>
        <v>19257990.86</v>
      </c>
      <c r="F25" s="106">
        <f t="shared" si="1"/>
        <v>21490403</v>
      </c>
      <c r="G25" s="106">
        <f t="shared" si="1"/>
        <v>19208893.16</v>
      </c>
      <c r="H25" s="106">
        <f t="shared" si="1"/>
        <v>18744560</v>
      </c>
      <c r="I25" s="106">
        <f t="shared" si="1"/>
        <v>17791019.07</v>
      </c>
      <c r="J25" s="106">
        <f t="shared" si="1"/>
        <v>478100</v>
      </c>
      <c r="K25" s="106">
        <f t="shared" si="1"/>
        <v>441244.75</v>
      </c>
      <c r="L25" s="106">
        <f t="shared" si="1"/>
        <v>1651312</v>
      </c>
      <c r="M25" s="106">
        <f t="shared" si="1"/>
        <v>280052.34</v>
      </c>
      <c r="N25" s="106">
        <f t="shared" si="1"/>
        <v>616431</v>
      </c>
      <c r="O25" s="106">
        <f t="shared" si="1"/>
        <v>505539.16</v>
      </c>
      <c r="P25" s="106">
        <f t="shared" si="1"/>
        <v>0</v>
      </c>
      <c r="Q25" s="106">
        <f t="shared" si="1"/>
        <v>191037.84</v>
      </c>
      <c r="R25" s="106">
        <f t="shared" si="1"/>
        <v>42477</v>
      </c>
      <c r="S25" s="106">
        <f t="shared" si="1"/>
        <v>49097.7</v>
      </c>
      <c r="T25" s="106">
        <f t="shared" si="1"/>
        <v>42477</v>
      </c>
      <c r="U25" s="106">
        <f t="shared" si="1"/>
        <v>49097.7</v>
      </c>
      <c r="V25" s="106">
        <f t="shared" si="1"/>
        <v>190023</v>
      </c>
      <c r="W25" s="106">
        <f t="shared" si="1"/>
        <v>528253.9</v>
      </c>
      <c r="X25" s="106">
        <f t="shared" si="1"/>
        <v>190023</v>
      </c>
      <c r="Y25" s="106">
        <f t="shared" si="1"/>
        <v>528225.9</v>
      </c>
      <c r="Z25" s="106">
        <f t="shared" si="1"/>
        <v>190023</v>
      </c>
      <c r="AA25" s="106">
        <f t="shared" si="1"/>
        <v>528225.9</v>
      </c>
      <c r="AB25" s="106">
        <f t="shared" si="1"/>
        <v>0</v>
      </c>
      <c r="AC25" s="106">
        <f t="shared" si="1"/>
        <v>28</v>
      </c>
      <c r="AD25" s="106">
        <f t="shared" si="1"/>
        <v>0</v>
      </c>
      <c r="AE25" s="106">
        <f t="shared" si="1"/>
        <v>28</v>
      </c>
      <c r="AF25" s="106">
        <f t="shared" si="1"/>
        <v>104165</v>
      </c>
      <c r="AG25" s="106">
        <f t="shared" si="1"/>
        <v>3858073.4899999998</v>
      </c>
      <c r="AH25" s="106">
        <f aca="true" t="shared" si="2" ref="AH25:BM25">SUM(AH9:AH24)</f>
        <v>104165</v>
      </c>
      <c r="AI25" s="106">
        <f t="shared" si="2"/>
        <v>3858073.4899999998</v>
      </c>
      <c r="AJ25" s="106">
        <f t="shared" si="2"/>
        <v>11498147</v>
      </c>
      <c r="AK25" s="106">
        <f t="shared" si="2"/>
        <v>12101605.590000002</v>
      </c>
      <c r="AL25" s="106">
        <f t="shared" si="2"/>
        <v>6157242</v>
      </c>
      <c r="AM25" s="106">
        <f t="shared" si="2"/>
        <v>6626649.57</v>
      </c>
      <c r="AN25" s="106">
        <f t="shared" si="2"/>
        <v>8500</v>
      </c>
      <c r="AO25" s="106">
        <f t="shared" si="2"/>
        <v>28478.219999999994</v>
      </c>
      <c r="AP25" s="106">
        <f t="shared" si="2"/>
        <v>8969</v>
      </c>
      <c r="AQ25" s="106">
        <f t="shared" si="2"/>
        <v>0</v>
      </c>
      <c r="AR25" s="106">
        <f t="shared" si="2"/>
        <v>17500</v>
      </c>
      <c r="AS25" s="106">
        <f t="shared" si="2"/>
        <v>1028719.27</v>
      </c>
      <c r="AT25" s="106">
        <f t="shared" si="2"/>
        <v>2673497</v>
      </c>
      <c r="AU25" s="106">
        <f t="shared" si="2"/>
        <v>2114589.5400000005</v>
      </c>
      <c r="AV25" s="106">
        <f t="shared" si="2"/>
        <v>2376610</v>
      </c>
      <c r="AW25" s="106">
        <f t="shared" si="2"/>
        <v>2535719.75</v>
      </c>
      <c r="AX25" s="106">
        <f t="shared" si="2"/>
        <v>480366</v>
      </c>
      <c r="AY25" s="106">
        <f t="shared" si="2"/>
        <v>271792.17000000004</v>
      </c>
      <c r="AZ25" s="106">
        <f t="shared" si="2"/>
        <v>575200</v>
      </c>
      <c r="BA25" s="106">
        <f t="shared" si="2"/>
        <v>602659.52</v>
      </c>
      <c r="BB25" s="106">
        <f t="shared" si="2"/>
        <v>16600</v>
      </c>
      <c r="BC25" s="106">
        <f t="shared" si="2"/>
        <v>940.76</v>
      </c>
      <c r="BD25" s="106">
        <f t="shared" si="2"/>
        <v>0</v>
      </c>
      <c r="BE25" s="106">
        <f t="shared" si="2"/>
        <v>43750.34</v>
      </c>
      <c r="BF25" s="106">
        <f t="shared" si="2"/>
        <v>0</v>
      </c>
      <c r="BG25" s="106">
        <f t="shared" si="2"/>
        <v>133</v>
      </c>
      <c r="BH25" s="106">
        <f t="shared" si="2"/>
        <v>0</v>
      </c>
      <c r="BI25" s="106">
        <f t="shared" si="2"/>
        <v>133</v>
      </c>
      <c r="BJ25" s="106">
        <f t="shared" si="2"/>
        <v>7800</v>
      </c>
      <c r="BK25" s="106">
        <f t="shared" si="2"/>
        <v>-36213.72999999999</v>
      </c>
      <c r="BL25" s="106">
        <f t="shared" si="2"/>
        <v>6000</v>
      </c>
      <c r="BM25" s="106">
        <f t="shared" si="2"/>
        <v>-2619.28</v>
      </c>
      <c r="BN25" s="106">
        <f aca="true" t="shared" si="3" ref="BN25:CS25">SUM(BN9:BN24)</f>
        <v>900</v>
      </c>
      <c r="BO25" s="106">
        <f t="shared" si="3"/>
        <v>-31198.949999999993</v>
      </c>
      <c r="BP25" s="106">
        <f t="shared" si="3"/>
        <v>600</v>
      </c>
      <c r="BQ25" s="106">
        <f t="shared" si="3"/>
        <v>-1018.0700000000002</v>
      </c>
      <c r="BR25" s="106">
        <f t="shared" si="3"/>
        <v>300</v>
      </c>
      <c r="BS25" s="106">
        <f t="shared" si="3"/>
        <v>-723.25</v>
      </c>
      <c r="BT25" s="106">
        <f t="shared" si="3"/>
        <v>0</v>
      </c>
      <c r="BU25" s="106">
        <f t="shared" si="3"/>
        <v>-5.180000000000007</v>
      </c>
      <c r="BV25" s="106">
        <f t="shared" si="3"/>
        <v>0</v>
      </c>
      <c r="BW25" s="106">
        <f t="shared" si="3"/>
        <v>-649</v>
      </c>
      <c r="BX25" s="106">
        <f t="shared" si="3"/>
        <v>5333105</v>
      </c>
      <c r="BY25" s="106">
        <f t="shared" si="3"/>
        <v>5511036.75</v>
      </c>
      <c r="BZ25" s="106">
        <f t="shared" si="3"/>
        <v>0</v>
      </c>
      <c r="CA25" s="106">
        <f t="shared" si="3"/>
        <v>80.72</v>
      </c>
      <c r="CB25" s="106">
        <f t="shared" si="3"/>
        <v>1225728</v>
      </c>
      <c r="CC25" s="106">
        <f t="shared" si="3"/>
        <v>1051323.3499999999</v>
      </c>
      <c r="CD25" s="106">
        <f t="shared" si="3"/>
        <v>4054712</v>
      </c>
      <c r="CE25" s="106">
        <f t="shared" si="3"/>
        <v>4162944.38</v>
      </c>
      <c r="CF25" s="106">
        <f t="shared" si="3"/>
        <v>52665</v>
      </c>
      <c r="CG25" s="106">
        <f t="shared" si="3"/>
        <v>296688.3</v>
      </c>
      <c r="CH25" s="106">
        <f t="shared" si="3"/>
        <v>371795</v>
      </c>
      <c r="CI25" s="106">
        <f t="shared" si="3"/>
        <v>311264.13000000006</v>
      </c>
      <c r="CJ25" s="106">
        <f t="shared" si="3"/>
        <v>371795</v>
      </c>
      <c r="CK25" s="106">
        <f t="shared" si="3"/>
        <v>311264.13000000006</v>
      </c>
      <c r="CL25" s="106">
        <f t="shared" si="3"/>
        <v>200511</v>
      </c>
      <c r="CM25" s="106">
        <f t="shared" si="3"/>
        <v>142664.91000000003</v>
      </c>
      <c r="CN25" s="106">
        <f t="shared" si="3"/>
        <v>2130</v>
      </c>
      <c r="CO25" s="106">
        <f t="shared" si="3"/>
        <v>2052.23</v>
      </c>
      <c r="CP25" s="106">
        <f t="shared" si="3"/>
        <v>169154</v>
      </c>
      <c r="CQ25" s="106">
        <f t="shared" si="3"/>
        <v>166546.99</v>
      </c>
      <c r="CR25" s="106">
        <f t="shared" si="3"/>
        <v>304739</v>
      </c>
      <c r="CS25" s="106">
        <f t="shared" si="3"/>
        <v>535251.04</v>
      </c>
      <c r="CT25" s="106">
        <f aca="true" t="shared" si="4" ref="CT25:DY25">SUM(CT9:CT24)</f>
        <v>4247</v>
      </c>
      <c r="CU25" s="106">
        <f t="shared" si="4"/>
        <v>21761</v>
      </c>
      <c r="CV25" s="106">
        <f t="shared" si="4"/>
        <v>900</v>
      </c>
      <c r="CW25" s="106">
        <f t="shared" si="4"/>
        <v>2485</v>
      </c>
      <c r="CX25" s="106">
        <f t="shared" si="4"/>
        <v>900</v>
      </c>
      <c r="CY25" s="106">
        <f t="shared" si="4"/>
        <v>2485</v>
      </c>
      <c r="CZ25" s="106">
        <f t="shared" si="4"/>
        <v>3347</v>
      </c>
      <c r="DA25" s="106">
        <f t="shared" si="4"/>
        <v>19276</v>
      </c>
      <c r="DB25" s="106">
        <f t="shared" si="4"/>
        <v>3347</v>
      </c>
      <c r="DC25" s="106">
        <f t="shared" si="4"/>
        <v>19276</v>
      </c>
      <c r="DD25" s="106">
        <f t="shared" si="4"/>
        <v>286212</v>
      </c>
      <c r="DE25" s="106">
        <f t="shared" si="4"/>
        <v>412104.36</v>
      </c>
      <c r="DF25" s="106">
        <f t="shared" si="4"/>
        <v>0</v>
      </c>
      <c r="DG25" s="106">
        <f t="shared" si="4"/>
        <v>56668.68</v>
      </c>
      <c r="DH25" s="106">
        <f t="shared" si="4"/>
        <v>0</v>
      </c>
      <c r="DI25" s="106">
        <f t="shared" si="4"/>
        <v>56668.68</v>
      </c>
      <c r="DJ25" s="106">
        <f t="shared" si="4"/>
        <v>206112</v>
      </c>
      <c r="DK25" s="106">
        <f t="shared" si="4"/>
        <v>188925.77</v>
      </c>
      <c r="DL25" s="106">
        <f t="shared" si="4"/>
        <v>206112</v>
      </c>
      <c r="DM25" s="106">
        <f t="shared" si="4"/>
        <v>188925.77</v>
      </c>
      <c r="DN25" s="106">
        <f t="shared" si="4"/>
        <v>80100</v>
      </c>
      <c r="DO25" s="106">
        <f t="shared" si="4"/>
        <v>166509.91000000006</v>
      </c>
      <c r="DP25" s="106">
        <f t="shared" si="4"/>
        <v>2541</v>
      </c>
      <c r="DQ25" s="106">
        <f t="shared" si="4"/>
        <v>7015.890000000001</v>
      </c>
      <c r="DR25" s="106">
        <f t="shared" si="4"/>
        <v>0</v>
      </c>
      <c r="DS25" s="106">
        <f t="shared" si="4"/>
        <v>188.7</v>
      </c>
      <c r="DT25" s="106">
        <f t="shared" si="4"/>
        <v>0</v>
      </c>
      <c r="DU25" s="106">
        <f t="shared" si="4"/>
        <v>85</v>
      </c>
      <c r="DV25" s="106">
        <f t="shared" si="4"/>
        <v>77559</v>
      </c>
      <c r="DW25" s="106">
        <f t="shared" si="4"/>
        <v>159220.32</v>
      </c>
      <c r="DX25" s="106">
        <f t="shared" si="4"/>
        <v>14280</v>
      </c>
      <c r="DY25" s="106">
        <f t="shared" si="4"/>
        <v>101385.68000000001</v>
      </c>
      <c r="DZ25" s="106">
        <f aca="true" t="shared" si="5" ref="DZ25:FE25">SUM(DZ9:DZ24)</f>
        <v>14280</v>
      </c>
      <c r="EA25" s="106">
        <f t="shared" si="5"/>
        <v>101385.68000000001</v>
      </c>
      <c r="EB25" s="106">
        <f t="shared" si="5"/>
        <v>14280</v>
      </c>
      <c r="EC25" s="106">
        <f t="shared" si="5"/>
        <v>101385.68000000001</v>
      </c>
      <c r="ED25" s="106">
        <f t="shared" si="5"/>
        <v>0</v>
      </c>
      <c r="EE25" s="106">
        <f t="shared" si="5"/>
        <v>2300</v>
      </c>
      <c r="EF25" s="106">
        <f t="shared" si="5"/>
        <v>0</v>
      </c>
      <c r="EG25" s="106">
        <f t="shared" si="5"/>
        <v>2300</v>
      </c>
      <c r="EH25" s="106">
        <f t="shared" si="5"/>
        <v>0</v>
      </c>
      <c r="EI25" s="106">
        <f t="shared" si="5"/>
        <v>2300</v>
      </c>
      <c r="EJ25" s="106">
        <f t="shared" si="5"/>
        <v>110995242</v>
      </c>
      <c r="EK25" s="106">
        <f t="shared" si="5"/>
        <v>102792772.57</v>
      </c>
      <c r="EL25" s="106">
        <f t="shared" si="5"/>
        <v>110995242</v>
      </c>
      <c r="EM25" s="106">
        <f t="shared" si="5"/>
        <v>102792772.57</v>
      </c>
      <c r="EN25" s="106">
        <f t="shared" si="5"/>
        <v>5865500</v>
      </c>
      <c r="EO25" s="106">
        <f t="shared" si="5"/>
        <v>5083433.34</v>
      </c>
      <c r="EP25" s="106">
        <f t="shared" si="5"/>
        <v>5865500</v>
      </c>
      <c r="EQ25" s="106">
        <f t="shared" si="5"/>
        <v>5083433.34</v>
      </c>
      <c r="ER25" s="106">
        <f t="shared" si="5"/>
        <v>105129742</v>
      </c>
      <c r="ES25" s="106">
        <f t="shared" si="5"/>
        <v>97709339.23</v>
      </c>
      <c r="ET25" s="106">
        <f t="shared" si="5"/>
        <v>200000</v>
      </c>
      <c r="EU25" s="106">
        <f t="shared" si="5"/>
        <v>200000</v>
      </c>
      <c r="EV25" s="106">
        <f t="shared" si="5"/>
        <v>28737240</v>
      </c>
      <c r="EW25" s="106">
        <f t="shared" si="5"/>
        <v>28578214</v>
      </c>
      <c r="EX25" s="106">
        <f t="shared" si="5"/>
        <v>13027000</v>
      </c>
      <c r="EY25" s="106">
        <f t="shared" si="5"/>
        <v>11127308.05</v>
      </c>
      <c r="EZ25" s="106">
        <f t="shared" si="5"/>
        <v>810018</v>
      </c>
      <c r="FA25" s="106">
        <f t="shared" si="5"/>
        <v>588259.18</v>
      </c>
      <c r="FB25" s="106">
        <f t="shared" si="5"/>
        <v>83300</v>
      </c>
      <c r="FC25" s="106">
        <f t="shared" si="5"/>
        <v>0</v>
      </c>
      <c r="FD25" s="106">
        <f t="shared" si="5"/>
        <v>26055400</v>
      </c>
      <c r="FE25" s="106">
        <f t="shared" si="5"/>
        <v>23468800</v>
      </c>
      <c r="FF25" s="106">
        <f>SUM(FF9:FF24)</f>
        <v>23766000</v>
      </c>
      <c r="FG25" s="106">
        <f>SUM(FG9:FG24)</f>
        <v>21398900</v>
      </c>
      <c r="FH25" s="106">
        <f>SUM(FH9:FH24)</f>
        <v>12033366</v>
      </c>
      <c r="FI25" s="106">
        <f>SUM(FI9:FI24)</f>
        <v>11930445</v>
      </c>
      <c r="FJ25" s="106">
        <f>SUM(FJ9:FJ24)</f>
        <v>417418</v>
      </c>
      <c r="FK25" s="106">
        <f>SUM(FK9:FK24)</f>
        <v>417413</v>
      </c>
      <c r="FL25" s="106">
        <f>SUM(FL9:FL24)</f>
        <v>34001749</v>
      </c>
      <c r="FM25" s="106">
        <f>SUM(FM9:FM24)</f>
        <v>36594739.01</v>
      </c>
      <c r="FN25" s="106">
        <f>SUM(FN9:FN24)</f>
        <v>144996991</v>
      </c>
      <c r="FO25" s="106">
        <f>SUM(FO9:FO24)</f>
        <v>139387511.58</v>
      </c>
      <c r="FP25" s="107">
        <f t="shared" si="0"/>
        <v>96.13131322152748</v>
      </c>
    </row>
    <row r="26" ht="12.75">
      <c r="FP26" s="107" t="e">
        <f t="shared" si="0"/>
        <v>#DIV/0!</v>
      </c>
    </row>
  </sheetData>
  <mergeCells count="87">
    <mergeCell ref="A3:O3"/>
    <mergeCell ref="A5:O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CJ7:CK7"/>
    <mergeCell ref="CL7:CM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F7:DG7"/>
    <mergeCell ref="DH7:DI7"/>
    <mergeCell ref="DJ7:DK7"/>
    <mergeCell ref="DL7:DM7"/>
    <mergeCell ref="DN7:DO7"/>
    <mergeCell ref="DP7:DQ7"/>
    <mergeCell ref="DR7:DS7"/>
    <mergeCell ref="DT7:DU7"/>
    <mergeCell ref="DV7:DW7"/>
    <mergeCell ref="DX7:DY7"/>
    <mergeCell ref="DZ7:EA7"/>
    <mergeCell ref="EB7:EC7"/>
    <mergeCell ref="ED7:EE7"/>
    <mergeCell ref="EF7:EG7"/>
    <mergeCell ref="EH7:EI7"/>
    <mergeCell ref="EJ7:EK7"/>
    <mergeCell ref="EL7:EM7"/>
    <mergeCell ref="EN7:EO7"/>
    <mergeCell ref="EP7:EQ7"/>
    <mergeCell ref="ER7:ES7"/>
    <mergeCell ref="ET7:EU7"/>
    <mergeCell ref="EV7:EW7"/>
    <mergeCell ref="EX7:EY7"/>
    <mergeCell ref="EZ7:FA7"/>
    <mergeCell ref="FB7:FC7"/>
    <mergeCell ref="FL7:FM7"/>
    <mergeCell ref="FN7:FO7"/>
    <mergeCell ref="FD7:FE7"/>
    <mergeCell ref="FF7:FG7"/>
    <mergeCell ref="FH7:FI7"/>
    <mergeCell ref="FJ7:FK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6"/>
  <sheetViews>
    <sheetView workbookViewId="0" topLeftCell="A1">
      <pane xSplit="4" ySplit="5" topLeftCell="E11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25" sqref="E125:F125"/>
    </sheetView>
  </sheetViews>
  <sheetFormatPr defaultColWidth="9.140625" defaultRowHeight="12.75"/>
  <cols>
    <col min="1" max="1" width="10.7109375" style="102" customWidth="1"/>
    <col min="2" max="2" width="49.57421875" style="102" customWidth="1"/>
    <col min="3" max="4" width="15.7109375" style="102" hidden="1" customWidth="1"/>
    <col min="5" max="7" width="15.7109375" style="182" customWidth="1"/>
    <col min="8" max="19" width="15.7109375" style="102" customWidth="1"/>
    <col min="20" max="16384" width="9.140625" style="102" customWidth="1"/>
  </cols>
  <sheetData>
    <row r="1" spans="1:17" ht="12.75">
      <c r="A1" s="245" t="s">
        <v>10</v>
      </c>
      <c r="B1" s="245"/>
      <c r="C1" s="245"/>
      <c r="D1" s="245"/>
      <c r="E1" s="257"/>
      <c r="F1" s="257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7" ht="18">
      <c r="A2" s="246" t="s">
        <v>149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5"/>
      <c r="O2" s="245"/>
      <c r="P2" s="245"/>
      <c r="Q2" s="245"/>
    </row>
    <row r="3" spans="1:17" ht="12.75">
      <c r="A3" s="247" t="s">
        <v>61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5"/>
      <c r="O3" s="245"/>
      <c r="P3" s="245"/>
      <c r="Q3" s="245"/>
    </row>
    <row r="4" spans="1:17" ht="12.75">
      <c r="A4" s="245" t="s">
        <v>147</v>
      </c>
      <c r="B4" s="245"/>
      <c r="C4" s="245"/>
      <c r="D4" s="245"/>
      <c r="E4" s="257"/>
      <c r="F4" s="257"/>
      <c r="G4" s="245"/>
      <c r="H4" s="245"/>
      <c r="I4" s="245"/>
      <c r="J4" s="245"/>
      <c r="K4" s="245"/>
      <c r="L4" s="245"/>
      <c r="M4" s="248" t="s">
        <v>11</v>
      </c>
      <c r="N4" s="245"/>
      <c r="O4" s="245"/>
      <c r="P4" s="245"/>
      <c r="Q4" s="245"/>
    </row>
    <row r="5" spans="1:19" s="103" customFormat="1" ht="63.75">
      <c r="A5" s="249" t="s">
        <v>12</v>
      </c>
      <c r="B5" s="249" t="s">
        <v>13</v>
      </c>
      <c r="C5" s="249" t="s">
        <v>14</v>
      </c>
      <c r="D5" s="249" t="s">
        <v>15</v>
      </c>
      <c r="E5" s="258" t="s">
        <v>16</v>
      </c>
      <c r="F5" s="258" t="s">
        <v>17</v>
      </c>
      <c r="G5" s="249" t="s">
        <v>138</v>
      </c>
      <c r="H5" s="249" t="s">
        <v>139</v>
      </c>
      <c r="I5" s="249" t="s">
        <v>17</v>
      </c>
      <c r="J5" s="249" t="s">
        <v>132</v>
      </c>
      <c r="K5" s="249" t="s">
        <v>18</v>
      </c>
      <c r="L5" s="249" t="s">
        <v>19</v>
      </c>
      <c r="M5" s="249" t="s">
        <v>60</v>
      </c>
      <c r="N5" s="249" t="s">
        <v>20</v>
      </c>
      <c r="O5" s="249" t="s">
        <v>77</v>
      </c>
      <c r="P5" s="249" t="s">
        <v>78</v>
      </c>
      <c r="Q5" s="249" t="s">
        <v>79</v>
      </c>
      <c r="R5" s="174" t="s">
        <v>78</v>
      </c>
      <c r="S5" s="174" t="s">
        <v>79</v>
      </c>
    </row>
    <row r="6" spans="1:19" ht="12.75">
      <c r="A6" s="250" t="s">
        <v>62</v>
      </c>
      <c r="B6" s="251" t="s">
        <v>63</v>
      </c>
      <c r="C6" s="252">
        <v>15065477</v>
      </c>
      <c r="D6" s="252">
        <v>16312859</v>
      </c>
      <c r="E6" s="259">
        <v>9140205</v>
      </c>
      <c r="F6" s="259">
        <v>7473030.17</v>
      </c>
      <c r="G6" s="252">
        <v>7520830.35</v>
      </c>
      <c r="H6" s="252">
        <v>0</v>
      </c>
      <c r="I6" s="252">
        <v>7473030.17</v>
      </c>
      <c r="J6" s="252">
        <v>47800.18</v>
      </c>
      <c r="K6" s="252">
        <v>45627.35</v>
      </c>
      <c r="L6" s="252">
        <v>1619374.65</v>
      </c>
      <c r="M6" s="252">
        <v>8792028.65</v>
      </c>
      <c r="N6" s="252">
        <v>82.28295043710726</v>
      </c>
      <c r="O6" s="252">
        <v>8839828.83</v>
      </c>
      <c r="P6" s="252">
        <v>1667174.83</v>
      </c>
      <c r="Q6" s="252">
        <v>81.7599842673113</v>
      </c>
      <c r="R6" s="177">
        <f aca="true" t="shared" si="0" ref="R6:R32">E6-K6</f>
        <v>9094577.65</v>
      </c>
      <c r="S6" s="177">
        <f aca="true" t="shared" si="1" ref="S6:S32">IF(E6=0,0,(K6/E6)*100)</f>
        <v>0.4991939458688289</v>
      </c>
    </row>
    <row r="7" spans="1:19" ht="25.5">
      <c r="A7" s="253" t="s">
        <v>21</v>
      </c>
      <c r="B7" s="254" t="s">
        <v>22</v>
      </c>
      <c r="C7" s="255">
        <v>1676000</v>
      </c>
      <c r="D7" s="255">
        <v>1708647</v>
      </c>
      <c r="E7" s="260">
        <v>901927</v>
      </c>
      <c r="F7" s="260">
        <v>697385.8</v>
      </c>
      <c r="G7" s="255">
        <v>701135.88</v>
      </c>
      <c r="H7" s="255">
        <v>0</v>
      </c>
      <c r="I7" s="255">
        <v>697385.8</v>
      </c>
      <c r="J7" s="255">
        <v>3750.08</v>
      </c>
      <c r="K7" s="255">
        <v>0</v>
      </c>
      <c r="L7" s="255">
        <v>200791.12</v>
      </c>
      <c r="M7" s="255">
        <v>1007511.12</v>
      </c>
      <c r="N7" s="255">
        <v>77.73754195184311</v>
      </c>
      <c r="O7" s="255">
        <v>1011261.2</v>
      </c>
      <c r="P7" s="255">
        <v>204541.2</v>
      </c>
      <c r="Q7" s="255">
        <v>77.32175663884107</v>
      </c>
      <c r="R7" s="180">
        <f t="shared" si="0"/>
        <v>901927</v>
      </c>
      <c r="S7" s="180">
        <f t="shared" si="1"/>
        <v>0</v>
      </c>
    </row>
    <row r="8" spans="1:19" ht="25.5">
      <c r="A8" s="253" t="s">
        <v>23</v>
      </c>
      <c r="B8" s="254" t="s">
        <v>24</v>
      </c>
      <c r="C8" s="255">
        <v>2732026</v>
      </c>
      <c r="D8" s="255">
        <v>2732026</v>
      </c>
      <c r="E8" s="260">
        <v>1365590</v>
      </c>
      <c r="F8" s="260">
        <v>1084556.61</v>
      </c>
      <c r="G8" s="255">
        <v>1099441.68</v>
      </c>
      <c r="H8" s="255">
        <v>0</v>
      </c>
      <c r="I8" s="255">
        <v>1084556.61</v>
      </c>
      <c r="J8" s="255">
        <v>14885.07</v>
      </c>
      <c r="K8" s="255">
        <v>14845</v>
      </c>
      <c r="L8" s="255">
        <v>266148.32</v>
      </c>
      <c r="M8" s="255">
        <v>1632584.32</v>
      </c>
      <c r="N8" s="255">
        <v>80.51037866416713</v>
      </c>
      <c r="O8" s="255">
        <v>1647469.39</v>
      </c>
      <c r="P8" s="255">
        <v>281033.39</v>
      </c>
      <c r="Q8" s="255">
        <v>79.42036848541657</v>
      </c>
      <c r="R8" s="180">
        <f t="shared" si="0"/>
        <v>1350745</v>
      </c>
      <c r="S8" s="180">
        <f t="shared" si="1"/>
        <v>1.087075915904481</v>
      </c>
    </row>
    <row r="9" spans="1:19" ht="25.5">
      <c r="A9" s="253" t="s">
        <v>25</v>
      </c>
      <c r="B9" s="254" t="s">
        <v>26</v>
      </c>
      <c r="C9" s="255">
        <v>777684</v>
      </c>
      <c r="D9" s="255">
        <v>919326</v>
      </c>
      <c r="E9" s="260">
        <v>481512</v>
      </c>
      <c r="F9" s="260">
        <v>358631.77</v>
      </c>
      <c r="G9" s="255">
        <v>358631.77</v>
      </c>
      <c r="H9" s="255">
        <v>0</v>
      </c>
      <c r="I9" s="255">
        <v>358631.77</v>
      </c>
      <c r="J9" s="255">
        <v>0</v>
      </c>
      <c r="K9" s="255">
        <v>0</v>
      </c>
      <c r="L9" s="255">
        <v>122880.23</v>
      </c>
      <c r="M9" s="255">
        <v>560694.23</v>
      </c>
      <c r="N9" s="255">
        <v>74.48033901543471</v>
      </c>
      <c r="O9" s="255">
        <v>560694.23</v>
      </c>
      <c r="P9" s="255">
        <v>122880.23</v>
      </c>
      <c r="Q9" s="255">
        <v>74.48033901543471</v>
      </c>
      <c r="R9" s="180">
        <f t="shared" si="0"/>
        <v>481512</v>
      </c>
      <c r="S9" s="180">
        <f t="shared" si="1"/>
        <v>0</v>
      </c>
    </row>
    <row r="10" spans="1:19" ht="25.5">
      <c r="A10" s="253" t="s">
        <v>27</v>
      </c>
      <c r="B10" s="254" t="s">
        <v>28</v>
      </c>
      <c r="C10" s="255">
        <v>778354</v>
      </c>
      <c r="D10" s="255">
        <v>873546</v>
      </c>
      <c r="E10" s="260">
        <v>514776</v>
      </c>
      <c r="F10" s="260">
        <v>480747.22</v>
      </c>
      <c r="G10" s="255">
        <v>484736.78</v>
      </c>
      <c r="H10" s="255">
        <v>0</v>
      </c>
      <c r="I10" s="255">
        <v>480747.22</v>
      </c>
      <c r="J10" s="255">
        <v>3989.56</v>
      </c>
      <c r="K10" s="255">
        <v>654.38</v>
      </c>
      <c r="L10" s="255">
        <v>30039.22</v>
      </c>
      <c r="M10" s="255">
        <v>388809.22</v>
      </c>
      <c r="N10" s="255">
        <v>94.16460363342503</v>
      </c>
      <c r="O10" s="255">
        <v>392798.78</v>
      </c>
      <c r="P10" s="255">
        <v>34028.78</v>
      </c>
      <c r="Q10" s="255">
        <v>93.38959469749949</v>
      </c>
      <c r="R10" s="180">
        <f t="shared" si="0"/>
        <v>514121.62</v>
      </c>
      <c r="S10" s="180">
        <f t="shared" si="1"/>
        <v>0.12711936842432436</v>
      </c>
    </row>
    <row r="11" spans="1:19" ht="25.5">
      <c r="A11" s="253" t="s">
        <v>29</v>
      </c>
      <c r="B11" s="254" t="s">
        <v>30</v>
      </c>
      <c r="C11" s="255">
        <v>1846639</v>
      </c>
      <c r="D11" s="255">
        <v>1856639</v>
      </c>
      <c r="E11" s="260">
        <v>1235602</v>
      </c>
      <c r="F11" s="260">
        <v>1161137.26</v>
      </c>
      <c r="G11" s="255">
        <v>1161137.26</v>
      </c>
      <c r="H11" s="255">
        <v>0</v>
      </c>
      <c r="I11" s="255">
        <v>1161137.26</v>
      </c>
      <c r="J11" s="255">
        <v>0</v>
      </c>
      <c r="K11" s="255">
        <v>29418.47</v>
      </c>
      <c r="L11" s="255">
        <v>74464.74</v>
      </c>
      <c r="M11" s="255">
        <v>695501.74</v>
      </c>
      <c r="N11" s="255">
        <v>93.97340405729354</v>
      </c>
      <c r="O11" s="255">
        <v>695501.74</v>
      </c>
      <c r="P11" s="255">
        <v>74464.74</v>
      </c>
      <c r="Q11" s="255">
        <v>93.97340405729354</v>
      </c>
      <c r="R11" s="180">
        <f t="shared" si="0"/>
        <v>1206183.53</v>
      </c>
      <c r="S11" s="180">
        <f t="shared" si="1"/>
        <v>2.3809017790518308</v>
      </c>
    </row>
    <row r="12" spans="1:19" ht="25.5">
      <c r="A12" s="253" t="s">
        <v>31</v>
      </c>
      <c r="B12" s="254" t="s">
        <v>32</v>
      </c>
      <c r="C12" s="255">
        <v>1114148</v>
      </c>
      <c r="D12" s="255">
        <v>1114148</v>
      </c>
      <c r="E12" s="260">
        <v>624904</v>
      </c>
      <c r="F12" s="260">
        <v>509073.43</v>
      </c>
      <c r="G12" s="255">
        <v>509498.6</v>
      </c>
      <c r="H12" s="255">
        <v>0</v>
      </c>
      <c r="I12" s="255">
        <v>509073.43</v>
      </c>
      <c r="J12" s="255">
        <v>425.17</v>
      </c>
      <c r="K12" s="255">
        <v>0</v>
      </c>
      <c r="L12" s="255">
        <v>115405.4</v>
      </c>
      <c r="M12" s="255">
        <v>604649.4</v>
      </c>
      <c r="N12" s="255">
        <v>81.53229936118187</v>
      </c>
      <c r="O12" s="255">
        <v>605074.57</v>
      </c>
      <c r="P12" s="255">
        <v>115830.57</v>
      </c>
      <c r="Q12" s="255">
        <v>81.46426171059875</v>
      </c>
      <c r="R12" s="180">
        <f t="shared" si="0"/>
        <v>624904</v>
      </c>
      <c r="S12" s="180">
        <f t="shared" si="1"/>
        <v>0</v>
      </c>
    </row>
    <row r="13" spans="1:19" ht="25.5">
      <c r="A13" s="253" t="s">
        <v>33</v>
      </c>
      <c r="B13" s="254" t="s">
        <v>34</v>
      </c>
      <c r="C13" s="255">
        <v>284932</v>
      </c>
      <c r="D13" s="255">
        <v>308132</v>
      </c>
      <c r="E13" s="260">
        <v>180800</v>
      </c>
      <c r="F13" s="260">
        <v>164034.34</v>
      </c>
      <c r="G13" s="255">
        <v>164034.34</v>
      </c>
      <c r="H13" s="255">
        <v>0</v>
      </c>
      <c r="I13" s="255">
        <v>164034.34</v>
      </c>
      <c r="J13" s="255">
        <v>0</v>
      </c>
      <c r="K13" s="255">
        <v>0</v>
      </c>
      <c r="L13" s="255">
        <v>16765.66</v>
      </c>
      <c r="M13" s="255">
        <v>144097.66</v>
      </c>
      <c r="N13" s="255">
        <v>90.72695796460178</v>
      </c>
      <c r="O13" s="255">
        <v>144097.66</v>
      </c>
      <c r="P13" s="255">
        <v>16765.66</v>
      </c>
      <c r="Q13" s="255">
        <v>90.72695796460178</v>
      </c>
      <c r="R13" s="180">
        <f t="shared" si="0"/>
        <v>180800</v>
      </c>
      <c r="S13" s="180">
        <f t="shared" si="1"/>
        <v>0</v>
      </c>
    </row>
    <row r="14" spans="1:19" ht="25.5">
      <c r="A14" s="253" t="s">
        <v>35</v>
      </c>
      <c r="B14" s="254" t="s">
        <v>36</v>
      </c>
      <c r="C14" s="255">
        <v>694793</v>
      </c>
      <c r="D14" s="255">
        <v>719293</v>
      </c>
      <c r="E14" s="260">
        <v>466220</v>
      </c>
      <c r="F14" s="260">
        <v>393443.5</v>
      </c>
      <c r="G14" s="255">
        <v>393443.5</v>
      </c>
      <c r="H14" s="255">
        <v>0</v>
      </c>
      <c r="I14" s="255">
        <v>393443.5</v>
      </c>
      <c r="J14" s="255">
        <v>0</v>
      </c>
      <c r="K14" s="255">
        <v>0</v>
      </c>
      <c r="L14" s="255">
        <v>72776.5</v>
      </c>
      <c r="M14" s="255">
        <v>325849.5</v>
      </c>
      <c r="N14" s="255">
        <v>84.39009480502767</v>
      </c>
      <c r="O14" s="255">
        <v>325849.5</v>
      </c>
      <c r="P14" s="255">
        <v>72776.5</v>
      </c>
      <c r="Q14" s="255">
        <v>84.39009480502767</v>
      </c>
      <c r="R14" s="180">
        <f t="shared" si="0"/>
        <v>466220</v>
      </c>
      <c r="S14" s="180">
        <f t="shared" si="1"/>
        <v>0</v>
      </c>
    </row>
    <row r="15" spans="1:19" ht="25.5">
      <c r="A15" s="253" t="s">
        <v>37</v>
      </c>
      <c r="B15" s="254" t="s">
        <v>38</v>
      </c>
      <c r="C15" s="255">
        <v>1692311</v>
      </c>
      <c r="D15" s="255">
        <v>1818311</v>
      </c>
      <c r="E15" s="260">
        <v>1020827</v>
      </c>
      <c r="F15" s="260">
        <v>784820.14</v>
      </c>
      <c r="G15" s="255">
        <v>785053.59</v>
      </c>
      <c r="H15" s="255">
        <v>0</v>
      </c>
      <c r="I15" s="255">
        <v>784820.14</v>
      </c>
      <c r="J15" s="255">
        <v>233.45</v>
      </c>
      <c r="K15" s="255">
        <v>233.45</v>
      </c>
      <c r="L15" s="255">
        <v>235773.41</v>
      </c>
      <c r="M15" s="255">
        <v>1033257.41</v>
      </c>
      <c r="N15" s="255">
        <v>76.90368593307191</v>
      </c>
      <c r="O15" s="255">
        <v>1033490.86</v>
      </c>
      <c r="P15" s="255">
        <v>236006.86</v>
      </c>
      <c r="Q15" s="255">
        <v>76.88081721976397</v>
      </c>
      <c r="R15" s="180">
        <f t="shared" si="0"/>
        <v>1020593.55</v>
      </c>
      <c r="S15" s="180">
        <f t="shared" si="1"/>
        <v>0.022868713307935624</v>
      </c>
    </row>
    <row r="16" spans="1:19" ht="25.5">
      <c r="A16" s="253" t="s">
        <v>39</v>
      </c>
      <c r="B16" s="254" t="s">
        <v>40</v>
      </c>
      <c r="C16" s="255">
        <v>397291</v>
      </c>
      <c r="D16" s="255">
        <v>508636</v>
      </c>
      <c r="E16" s="260">
        <v>228612</v>
      </c>
      <c r="F16" s="260">
        <v>211573.7</v>
      </c>
      <c r="G16" s="255">
        <v>211573.7</v>
      </c>
      <c r="H16" s="255">
        <v>0</v>
      </c>
      <c r="I16" s="255">
        <v>211573.7</v>
      </c>
      <c r="J16" s="255">
        <v>0</v>
      </c>
      <c r="K16" s="255">
        <v>0</v>
      </c>
      <c r="L16" s="255">
        <v>17038.3</v>
      </c>
      <c r="M16" s="255">
        <v>297062.3</v>
      </c>
      <c r="N16" s="255">
        <v>92.5470666456704</v>
      </c>
      <c r="O16" s="255">
        <v>297062.3</v>
      </c>
      <c r="P16" s="255">
        <v>17038.3</v>
      </c>
      <c r="Q16" s="255">
        <v>92.5470666456704</v>
      </c>
      <c r="R16" s="180">
        <f t="shared" si="0"/>
        <v>228612</v>
      </c>
      <c r="S16" s="180">
        <f t="shared" si="1"/>
        <v>0</v>
      </c>
    </row>
    <row r="17" spans="1:19" ht="25.5">
      <c r="A17" s="253" t="s">
        <v>41</v>
      </c>
      <c r="B17" s="254" t="s">
        <v>42</v>
      </c>
      <c r="C17" s="255">
        <v>267200</v>
      </c>
      <c r="D17" s="255">
        <v>396126</v>
      </c>
      <c r="E17" s="260">
        <v>247295</v>
      </c>
      <c r="F17" s="260">
        <v>204750.75</v>
      </c>
      <c r="G17" s="255">
        <v>206880.75</v>
      </c>
      <c r="H17" s="255">
        <v>0</v>
      </c>
      <c r="I17" s="255">
        <v>204750.75</v>
      </c>
      <c r="J17" s="255">
        <v>2130</v>
      </c>
      <c r="K17" s="255">
        <v>0</v>
      </c>
      <c r="L17" s="255">
        <v>40414.25</v>
      </c>
      <c r="M17" s="255">
        <v>189245.25</v>
      </c>
      <c r="N17" s="255">
        <v>83.65747386724357</v>
      </c>
      <c r="O17" s="255">
        <v>191375.25</v>
      </c>
      <c r="P17" s="255">
        <v>42544.25</v>
      </c>
      <c r="Q17" s="255">
        <v>82.79615439050528</v>
      </c>
      <c r="R17" s="180">
        <f t="shared" si="0"/>
        <v>247295</v>
      </c>
      <c r="S17" s="180">
        <f t="shared" si="1"/>
        <v>0</v>
      </c>
    </row>
    <row r="18" spans="1:19" ht="25.5">
      <c r="A18" s="253" t="s">
        <v>43</v>
      </c>
      <c r="B18" s="254" t="s">
        <v>44</v>
      </c>
      <c r="C18" s="255">
        <v>169540</v>
      </c>
      <c r="D18" s="255">
        <v>427540</v>
      </c>
      <c r="E18" s="260">
        <v>252010</v>
      </c>
      <c r="F18" s="260">
        <v>163832.9</v>
      </c>
      <c r="G18" s="255">
        <v>169736.85</v>
      </c>
      <c r="H18" s="255">
        <v>0</v>
      </c>
      <c r="I18" s="255">
        <v>163832.9</v>
      </c>
      <c r="J18" s="255">
        <v>5903.95</v>
      </c>
      <c r="K18" s="255">
        <v>0</v>
      </c>
      <c r="L18" s="255">
        <v>82273.15</v>
      </c>
      <c r="M18" s="255">
        <v>257803.15</v>
      </c>
      <c r="N18" s="255">
        <v>67.35322011031309</v>
      </c>
      <c r="O18" s="255">
        <v>263707.1</v>
      </c>
      <c r="P18" s="255">
        <v>88177.1</v>
      </c>
      <c r="Q18" s="255">
        <v>65.01047577477084</v>
      </c>
      <c r="R18" s="180">
        <f t="shared" si="0"/>
        <v>252010</v>
      </c>
      <c r="S18" s="180">
        <f t="shared" si="1"/>
        <v>0</v>
      </c>
    </row>
    <row r="19" spans="1:19" ht="25.5">
      <c r="A19" s="253" t="s">
        <v>45</v>
      </c>
      <c r="B19" s="254" t="s">
        <v>46</v>
      </c>
      <c r="C19" s="255">
        <v>362300</v>
      </c>
      <c r="D19" s="255">
        <v>498410</v>
      </c>
      <c r="E19" s="260">
        <v>276801</v>
      </c>
      <c r="F19" s="260">
        <v>245423.11</v>
      </c>
      <c r="G19" s="255">
        <v>245423.11</v>
      </c>
      <c r="H19" s="255">
        <v>0</v>
      </c>
      <c r="I19" s="255">
        <v>245423.11</v>
      </c>
      <c r="J19" s="255">
        <v>0</v>
      </c>
      <c r="K19" s="255">
        <v>0</v>
      </c>
      <c r="L19" s="255">
        <v>31377.89</v>
      </c>
      <c r="M19" s="255">
        <v>252986.89</v>
      </c>
      <c r="N19" s="255">
        <v>88.6640980343279</v>
      </c>
      <c r="O19" s="255">
        <v>252986.89</v>
      </c>
      <c r="P19" s="255">
        <v>31377.89</v>
      </c>
      <c r="Q19" s="255">
        <v>88.6640980343279</v>
      </c>
      <c r="R19" s="180">
        <f t="shared" si="0"/>
        <v>276801</v>
      </c>
      <c r="S19" s="180">
        <f t="shared" si="1"/>
        <v>0</v>
      </c>
    </row>
    <row r="20" spans="1:19" ht="25.5">
      <c r="A20" s="253" t="s">
        <v>47</v>
      </c>
      <c r="B20" s="254" t="s">
        <v>48</v>
      </c>
      <c r="C20" s="255">
        <v>741894</v>
      </c>
      <c r="D20" s="255">
        <v>762194</v>
      </c>
      <c r="E20" s="260">
        <v>387240</v>
      </c>
      <c r="F20" s="260">
        <v>303736</v>
      </c>
      <c r="G20" s="255">
        <v>304021.25</v>
      </c>
      <c r="H20" s="255">
        <v>0</v>
      </c>
      <c r="I20" s="255">
        <v>303736</v>
      </c>
      <c r="J20" s="255">
        <v>285.25</v>
      </c>
      <c r="K20" s="255">
        <v>228</v>
      </c>
      <c r="L20" s="255">
        <v>83218.75</v>
      </c>
      <c r="M20" s="255">
        <v>458172.75</v>
      </c>
      <c r="N20" s="255">
        <v>78.50977430017561</v>
      </c>
      <c r="O20" s="255">
        <v>458458</v>
      </c>
      <c r="P20" s="255">
        <v>83504</v>
      </c>
      <c r="Q20" s="255">
        <v>78.43611197190373</v>
      </c>
      <c r="R20" s="180">
        <f t="shared" si="0"/>
        <v>387012</v>
      </c>
      <c r="S20" s="180">
        <f t="shared" si="1"/>
        <v>0.05887821506042764</v>
      </c>
    </row>
    <row r="21" spans="1:19" ht="25.5">
      <c r="A21" s="253" t="s">
        <v>49</v>
      </c>
      <c r="B21" s="254" t="s">
        <v>50</v>
      </c>
      <c r="C21" s="255">
        <v>132000</v>
      </c>
      <c r="D21" s="255">
        <v>216520</v>
      </c>
      <c r="E21" s="260">
        <v>197220</v>
      </c>
      <c r="F21" s="260">
        <v>174445.01</v>
      </c>
      <c r="G21" s="255">
        <v>182682.69</v>
      </c>
      <c r="H21" s="255">
        <v>0</v>
      </c>
      <c r="I21" s="255">
        <v>174445.01</v>
      </c>
      <c r="J21" s="255">
        <v>8237.68</v>
      </c>
      <c r="K21" s="255">
        <v>248.05</v>
      </c>
      <c r="L21" s="255">
        <v>14537.31</v>
      </c>
      <c r="M21" s="255">
        <v>33837.31</v>
      </c>
      <c r="N21" s="255">
        <v>92.62888652266504</v>
      </c>
      <c r="O21" s="255">
        <v>42074.99</v>
      </c>
      <c r="P21" s="255">
        <v>22774.99</v>
      </c>
      <c r="Q21" s="255">
        <v>88.45198762802961</v>
      </c>
      <c r="R21" s="180">
        <f t="shared" si="0"/>
        <v>196971.95</v>
      </c>
      <c r="S21" s="180">
        <f t="shared" si="1"/>
        <v>0.12577324814927493</v>
      </c>
    </row>
    <row r="22" spans="1:19" ht="25.5">
      <c r="A22" s="253" t="s">
        <v>51</v>
      </c>
      <c r="B22" s="254" t="s">
        <v>52</v>
      </c>
      <c r="C22" s="255">
        <v>1398365</v>
      </c>
      <c r="D22" s="255">
        <v>1453365</v>
      </c>
      <c r="E22" s="260">
        <v>758869</v>
      </c>
      <c r="F22" s="260">
        <v>535438.63</v>
      </c>
      <c r="G22" s="255">
        <v>543398.6</v>
      </c>
      <c r="H22" s="255">
        <v>0</v>
      </c>
      <c r="I22" s="255">
        <v>535438.63</v>
      </c>
      <c r="J22" s="255">
        <v>7959.97</v>
      </c>
      <c r="K22" s="255">
        <v>0</v>
      </c>
      <c r="L22" s="255">
        <v>215470.4</v>
      </c>
      <c r="M22" s="255">
        <v>909966.4</v>
      </c>
      <c r="N22" s="255">
        <v>71.6063773852931</v>
      </c>
      <c r="O22" s="255">
        <v>917926.37</v>
      </c>
      <c r="P22" s="255">
        <v>223430.37</v>
      </c>
      <c r="Q22" s="255">
        <v>70.55745194493385</v>
      </c>
      <c r="R22" s="180">
        <f t="shared" si="0"/>
        <v>758869</v>
      </c>
      <c r="S22" s="180">
        <f t="shared" si="1"/>
        <v>0</v>
      </c>
    </row>
    <row r="23" spans="1:19" ht="25.5">
      <c r="A23" s="250" t="s">
        <v>64</v>
      </c>
      <c r="B23" s="251" t="s">
        <v>65</v>
      </c>
      <c r="C23" s="252">
        <v>91485</v>
      </c>
      <c r="D23" s="252">
        <v>380816</v>
      </c>
      <c r="E23" s="259">
        <v>264892</v>
      </c>
      <c r="F23" s="259">
        <v>188678.21</v>
      </c>
      <c r="G23" s="252">
        <v>188678.21</v>
      </c>
      <c r="H23" s="252">
        <v>0</v>
      </c>
      <c r="I23" s="252">
        <v>188678.21</v>
      </c>
      <c r="J23" s="252">
        <v>0</v>
      </c>
      <c r="K23" s="252">
        <v>0</v>
      </c>
      <c r="L23" s="252">
        <v>76213.79</v>
      </c>
      <c r="M23" s="252">
        <v>192137.79</v>
      </c>
      <c r="N23" s="252">
        <v>71.22835344215756</v>
      </c>
      <c r="O23" s="252">
        <v>192137.79</v>
      </c>
      <c r="P23" s="252">
        <v>76213.79</v>
      </c>
      <c r="Q23" s="252">
        <v>71.22835344215756</v>
      </c>
      <c r="R23" s="177">
        <f t="shared" si="0"/>
        <v>264892</v>
      </c>
      <c r="S23" s="177">
        <f t="shared" si="1"/>
        <v>0</v>
      </c>
    </row>
    <row r="24" spans="1:19" ht="25.5">
      <c r="A24" s="253" t="s">
        <v>31</v>
      </c>
      <c r="B24" s="254" t="s">
        <v>32</v>
      </c>
      <c r="C24" s="255">
        <v>91485</v>
      </c>
      <c r="D24" s="255">
        <v>380816</v>
      </c>
      <c r="E24" s="260">
        <v>264892</v>
      </c>
      <c r="F24" s="260">
        <v>188678.21</v>
      </c>
      <c r="G24" s="255">
        <v>188678.21</v>
      </c>
      <c r="H24" s="255">
        <v>0</v>
      </c>
      <c r="I24" s="255">
        <v>188678.21</v>
      </c>
      <c r="J24" s="255">
        <v>0</v>
      </c>
      <c r="K24" s="255">
        <v>0</v>
      </c>
      <c r="L24" s="255">
        <v>76213.79</v>
      </c>
      <c r="M24" s="255">
        <v>192137.79</v>
      </c>
      <c r="N24" s="255">
        <v>71.22835344215756</v>
      </c>
      <c r="O24" s="255">
        <v>192137.79</v>
      </c>
      <c r="P24" s="255">
        <v>76213.79</v>
      </c>
      <c r="Q24" s="255">
        <v>71.22835344215756</v>
      </c>
      <c r="R24" s="180">
        <f t="shared" si="0"/>
        <v>264892</v>
      </c>
      <c r="S24" s="180">
        <f t="shared" si="1"/>
        <v>0</v>
      </c>
    </row>
    <row r="25" spans="1:19" ht="12.75">
      <c r="A25" s="250" t="s">
        <v>66</v>
      </c>
      <c r="B25" s="251" t="s">
        <v>0</v>
      </c>
      <c r="C25" s="252">
        <v>99186424</v>
      </c>
      <c r="D25" s="252">
        <v>108082700</v>
      </c>
      <c r="E25" s="259">
        <v>62058271</v>
      </c>
      <c r="F25" s="259">
        <v>46493393.38000004</v>
      </c>
      <c r="G25" s="252">
        <v>46787547.31000002</v>
      </c>
      <c r="H25" s="252">
        <v>0</v>
      </c>
      <c r="I25" s="252">
        <v>46493393.38000004</v>
      </c>
      <c r="J25" s="252">
        <v>294153.93</v>
      </c>
      <c r="K25" s="252">
        <v>161571.37</v>
      </c>
      <c r="L25" s="252">
        <v>15270723.689999983</v>
      </c>
      <c r="M25" s="252">
        <v>61295152.68999998</v>
      </c>
      <c r="N25" s="252">
        <v>75.39292757608412</v>
      </c>
      <c r="O25" s="252">
        <v>61589306.61999996</v>
      </c>
      <c r="P25" s="252">
        <v>15564877.61999996</v>
      </c>
      <c r="Q25" s="252">
        <v>74.91893124125234</v>
      </c>
      <c r="R25" s="177">
        <f t="shared" si="0"/>
        <v>61896699.63</v>
      </c>
      <c r="S25" s="177">
        <f t="shared" si="1"/>
        <v>0.2603542886330172</v>
      </c>
    </row>
    <row r="26" spans="1:19" ht="25.5">
      <c r="A26" s="253" t="s">
        <v>21</v>
      </c>
      <c r="B26" s="254" t="s">
        <v>22</v>
      </c>
      <c r="C26" s="255">
        <v>76977334</v>
      </c>
      <c r="D26" s="255">
        <v>84385783</v>
      </c>
      <c r="E26" s="260">
        <v>49285739</v>
      </c>
      <c r="F26" s="260">
        <v>35375979.92000001</v>
      </c>
      <c r="G26" s="255">
        <v>35518419.400000006</v>
      </c>
      <c r="H26" s="255">
        <v>0</v>
      </c>
      <c r="I26" s="255">
        <v>35375979.92000001</v>
      </c>
      <c r="J26" s="255">
        <v>142439.48</v>
      </c>
      <c r="K26" s="255">
        <v>3870.33</v>
      </c>
      <c r="L26" s="255">
        <v>13767319.599999994</v>
      </c>
      <c r="M26" s="255">
        <v>48867363.599999994</v>
      </c>
      <c r="N26" s="255">
        <v>72.06632206529359</v>
      </c>
      <c r="O26" s="255">
        <v>49009803.07999999</v>
      </c>
      <c r="P26" s="255">
        <v>13909759.07999999</v>
      </c>
      <c r="Q26" s="255">
        <v>71.77731456963649</v>
      </c>
      <c r="R26" s="180">
        <f t="shared" si="0"/>
        <v>49281868.67</v>
      </c>
      <c r="S26" s="180">
        <f t="shared" si="1"/>
        <v>0.007852839540460172</v>
      </c>
    </row>
    <row r="27" spans="1:19" ht="25.5">
      <c r="A27" s="253" t="s">
        <v>23</v>
      </c>
      <c r="B27" s="254" t="s">
        <v>24</v>
      </c>
      <c r="C27" s="255">
        <v>8391327</v>
      </c>
      <c r="D27" s="255">
        <v>8706327</v>
      </c>
      <c r="E27" s="260">
        <v>4588693</v>
      </c>
      <c r="F27" s="260">
        <v>4276244.88</v>
      </c>
      <c r="G27" s="255">
        <v>4316073.22</v>
      </c>
      <c r="H27" s="255">
        <v>0</v>
      </c>
      <c r="I27" s="255">
        <v>4276244.88</v>
      </c>
      <c r="J27" s="255">
        <v>39828.34</v>
      </c>
      <c r="K27" s="255">
        <v>39828.34</v>
      </c>
      <c r="L27" s="255">
        <v>272619.78</v>
      </c>
      <c r="M27" s="255">
        <v>4390253.78</v>
      </c>
      <c r="N27" s="255">
        <v>94.05887951100672</v>
      </c>
      <c r="O27" s="255">
        <v>4430082.12</v>
      </c>
      <c r="P27" s="255">
        <v>312448.12</v>
      </c>
      <c r="Q27" s="255">
        <v>93.1909125321742</v>
      </c>
      <c r="R27" s="180">
        <f t="shared" si="0"/>
        <v>4548864.66</v>
      </c>
      <c r="S27" s="180">
        <f t="shared" si="1"/>
        <v>0.8679669788325345</v>
      </c>
    </row>
    <row r="28" spans="1:19" ht="25.5">
      <c r="A28" s="253" t="s">
        <v>25</v>
      </c>
      <c r="B28" s="254" t="s">
        <v>26</v>
      </c>
      <c r="C28" s="255">
        <v>1194733</v>
      </c>
      <c r="D28" s="255">
        <v>1302033</v>
      </c>
      <c r="E28" s="260">
        <v>655613</v>
      </c>
      <c r="F28" s="260">
        <v>575727.58</v>
      </c>
      <c r="G28" s="255">
        <v>575727.58</v>
      </c>
      <c r="H28" s="255">
        <v>0</v>
      </c>
      <c r="I28" s="255">
        <v>575727.58</v>
      </c>
      <c r="J28" s="255">
        <v>0</v>
      </c>
      <c r="K28" s="255">
        <v>0</v>
      </c>
      <c r="L28" s="255">
        <v>79885.42</v>
      </c>
      <c r="M28" s="255">
        <v>726305.42</v>
      </c>
      <c r="N28" s="255">
        <v>87.81515619732983</v>
      </c>
      <c r="O28" s="255">
        <v>726305.42</v>
      </c>
      <c r="P28" s="255">
        <v>79885.42</v>
      </c>
      <c r="Q28" s="255">
        <v>87.81515619732983</v>
      </c>
      <c r="R28" s="180">
        <f t="shared" si="0"/>
        <v>655613</v>
      </c>
      <c r="S28" s="180">
        <f t="shared" si="1"/>
        <v>0</v>
      </c>
    </row>
    <row r="29" spans="1:19" ht="25.5">
      <c r="A29" s="253" t="s">
        <v>27</v>
      </c>
      <c r="B29" s="254" t="s">
        <v>28</v>
      </c>
      <c r="C29" s="255">
        <v>912436</v>
      </c>
      <c r="D29" s="255">
        <v>942006</v>
      </c>
      <c r="E29" s="260">
        <v>521444</v>
      </c>
      <c r="F29" s="260">
        <v>481896.36</v>
      </c>
      <c r="G29" s="255">
        <v>482495.91</v>
      </c>
      <c r="H29" s="255">
        <v>0</v>
      </c>
      <c r="I29" s="255">
        <v>481896.36</v>
      </c>
      <c r="J29" s="255">
        <v>599.55</v>
      </c>
      <c r="K29" s="255">
        <v>85</v>
      </c>
      <c r="L29" s="255">
        <v>38948.09</v>
      </c>
      <c r="M29" s="255">
        <v>459510.09</v>
      </c>
      <c r="N29" s="255">
        <v>92.53072429637697</v>
      </c>
      <c r="O29" s="255">
        <v>460109.64</v>
      </c>
      <c r="P29" s="255">
        <v>39547.64</v>
      </c>
      <c r="Q29" s="255">
        <v>92.41574550670829</v>
      </c>
      <c r="R29" s="180">
        <f t="shared" si="0"/>
        <v>521359</v>
      </c>
      <c r="S29" s="180">
        <f t="shared" si="1"/>
        <v>0.016300887535382516</v>
      </c>
    </row>
    <row r="30" spans="1:19" ht="25.5">
      <c r="A30" s="253" t="s">
        <v>29</v>
      </c>
      <c r="B30" s="254" t="s">
        <v>30</v>
      </c>
      <c r="C30" s="255">
        <v>1973688</v>
      </c>
      <c r="D30" s="255">
        <v>1979188</v>
      </c>
      <c r="E30" s="260">
        <v>996040</v>
      </c>
      <c r="F30" s="260">
        <v>995615.79</v>
      </c>
      <c r="G30" s="255">
        <v>995615.79</v>
      </c>
      <c r="H30" s="255">
        <v>0</v>
      </c>
      <c r="I30" s="255">
        <v>995615.79</v>
      </c>
      <c r="J30" s="255">
        <v>0</v>
      </c>
      <c r="K30" s="255">
        <v>7653.55</v>
      </c>
      <c r="L30" s="255">
        <v>424.20999999996275</v>
      </c>
      <c r="M30" s="255">
        <v>983572.21</v>
      </c>
      <c r="N30" s="255">
        <v>99.95741034496606</v>
      </c>
      <c r="O30" s="255">
        <v>983572.21</v>
      </c>
      <c r="P30" s="255">
        <v>424.20999999996275</v>
      </c>
      <c r="Q30" s="255">
        <v>99.95741034496606</v>
      </c>
      <c r="R30" s="180">
        <f t="shared" si="0"/>
        <v>988386.45</v>
      </c>
      <c r="S30" s="180">
        <f t="shared" si="1"/>
        <v>0.7683978555078109</v>
      </c>
    </row>
    <row r="31" spans="1:19" ht="25.5">
      <c r="A31" s="253" t="s">
        <v>31</v>
      </c>
      <c r="B31" s="254" t="s">
        <v>32</v>
      </c>
      <c r="C31" s="255">
        <v>2312238</v>
      </c>
      <c r="D31" s="255">
        <v>2431015</v>
      </c>
      <c r="E31" s="260">
        <v>1489038</v>
      </c>
      <c r="F31" s="260">
        <v>1349136.39</v>
      </c>
      <c r="G31" s="255">
        <v>1350997.46</v>
      </c>
      <c r="H31" s="255">
        <v>0</v>
      </c>
      <c r="I31" s="255">
        <v>1349136.39</v>
      </c>
      <c r="J31" s="255">
        <v>1861.07</v>
      </c>
      <c r="K31" s="255">
        <v>0</v>
      </c>
      <c r="L31" s="255">
        <v>138040.54</v>
      </c>
      <c r="M31" s="255">
        <v>1080017.54</v>
      </c>
      <c r="N31" s="255">
        <v>90.72954887652295</v>
      </c>
      <c r="O31" s="255">
        <v>1081878.61</v>
      </c>
      <c r="P31" s="255">
        <v>139901.61</v>
      </c>
      <c r="Q31" s="255">
        <v>90.60456415484359</v>
      </c>
      <c r="R31" s="180">
        <f t="shared" si="0"/>
        <v>1489038</v>
      </c>
      <c r="S31" s="180">
        <f t="shared" si="1"/>
        <v>0</v>
      </c>
    </row>
    <row r="32" spans="1:19" ht="25.5">
      <c r="A32" s="253" t="s">
        <v>33</v>
      </c>
      <c r="B32" s="254" t="s">
        <v>34</v>
      </c>
      <c r="C32" s="255">
        <v>438769</v>
      </c>
      <c r="D32" s="255">
        <v>438769</v>
      </c>
      <c r="E32" s="260">
        <v>219926</v>
      </c>
      <c r="F32" s="260">
        <v>192328.08</v>
      </c>
      <c r="G32" s="255">
        <v>192328.08</v>
      </c>
      <c r="H32" s="255">
        <v>0</v>
      </c>
      <c r="I32" s="255">
        <v>192328.08</v>
      </c>
      <c r="J32" s="255">
        <v>0</v>
      </c>
      <c r="K32" s="255">
        <v>0</v>
      </c>
      <c r="L32" s="255">
        <v>27597.92</v>
      </c>
      <c r="M32" s="255">
        <v>246440.92</v>
      </c>
      <c r="N32" s="255">
        <v>87.45126997262716</v>
      </c>
      <c r="O32" s="255">
        <v>246440.92</v>
      </c>
      <c r="P32" s="255">
        <v>27597.92</v>
      </c>
      <c r="Q32" s="255">
        <v>87.45126997262716</v>
      </c>
      <c r="R32" s="180">
        <f t="shared" si="0"/>
        <v>219926</v>
      </c>
      <c r="S32" s="180">
        <f t="shared" si="1"/>
        <v>0</v>
      </c>
    </row>
    <row r="33" spans="1:19" ht="12.75">
      <c r="A33" s="253"/>
      <c r="B33" s="254"/>
      <c r="C33" s="255"/>
      <c r="D33" s="255"/>
      <c r="E33" s="260"/>
      <c r="F33" s="260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180"/>
      <c r="S33" s="180"/>
    </row>
    <row r="34" spans="1:19" ht="25.5">
      <c r="A34" s="253" t="s">
        <v>37</v>
      </c>
      <c r="B34" s="254" t="s">
        <v>38</v>
      </c>
      <c r="C34" s="255">
        <v>4493844</v>
      </c>
      <c r="D34" s="255">
        <v>5099124</v>
      </c>
      <c r="E34" s="260">
        <v>2645610</v>
      </c>
      <c r="F34" s="260">
        <v>2100730.88</v>
      </c>
      <c r="G34" s="255">
        <v>2204929.41</v>
      </c>
      <c r="H34" s="255">
        <v>0</v>
      </c>
      <c r="I34" s="255">
        <v>2100730.88</v>
      </c>
      <c r="J34" s="255">
        <v>104198.53</v>
      </c>
      <c r="K34" s="255">
        <v>104198.53</v>
      </c>
      <c r="L34" s="255">
        <v>440680.59</v>
      </c>
      <c r="M34" s="255">
        <v>2894194.59</v>
      </c>
      <c r="N34" s="255">
        <v>83.34294964110357</v>
      </c>
      <c r="O34" s="255">
        <v>2998393.12</v>
      </c>
      <c r="P34" s="255">
        <v>544879.12</v>
      </c>
      <c r="Q34" s="255">
        <v>79.40440503324375</v>
      </c>
      <c r="R34" s="180"/>
      <c r="S34" s="180"/>
    </row>
    <row r="35" spans="1:19" ht="25.5">
      <c r="A35" s="253" t="s">
        <v>41</v>
      </c>
      <c r="B35" s="254" t="s">
        <v>42</v>
      </c>
      <c r="C35" s="255">
        <v>588050</v>
      </c>
      <c r="D35" s="255">
        <v>588050</v>
      </c>
      <c r="E35" s="260">
        <v>323053</v>
      </c>
      <c r="F35" s="260">
        <v>286072.58</v>
      </c>
      <c r="G35" s="255">
        <v>291299.54</v>
      </c>
      <c r="H35" s="255">
        <v>0</v>
      </c>
      <c r="I35" s="255">
        <v>286072.58</v>
      </c>
      <c r="J35" s="255">
        <v>5226.96</v>
      </c>
      <c r="K35" s="255">
        <v>0</v>
      </c>
      <c r="L35" s="255">
        <v>31753.46</v>
      </c>
      <c r="M35" s="255">
        <v>296750.46</v>
      </c>
      <c r="N35" s="255">
        <v>90.17082026788174</v>
      </c>
      <c r="O35" s="255">
        <v>301977.42</v>
      </c>
      <c r="P35" s="255">
        <v>36980.42</v>
      </c>
      <c r="Q35" s="255">
        <v>88.55283188826601</v>
      </c>
      <c r="R35" s="180">
        <f aca="true" t="shared" si="2" ref="R35:R66">E35-K35</f>
        <v>323053</v>
      </c>
      <c r="S35" s="180">
        <f aca="true" t="shared" si="3" ref="S35:S66">IF(E35=0,0,(K35/E35)*100)</f>
        <v>0</v>
      </c>
    </row>
    <row r="36" spans="1:19" ht="25.5">
      <c r="A36" s="253" t="s">
        <v>51</v>
      </c>
      <c r="B36" s="254" t="s">
        <v>52</v>
      </c>
      <c r="C36" s="255">
        <v>1904005</v>
      </c>
      <c r="D36" s="255">
        <v>2210405</v>
      </c>
      <c r="E36" s="260">
        <v>1333115</v>
      </c>
      <c r="F36" s="260">
        <v>859660.92</v>
      </c>
      <c r="G36" s="255">
        <v>859660.92</v>
      </c>
      <c r="H36" s="255">
        <v>0</v>
      </c>
      <c r="I36" s="255">
        <v>859660.92</v>
      </c>
      <c r="J36" s="255">
        <v>0</v>
      </c>
      <c r="K36" s="255">
        <v>5935.62</v>
      </c>
      <c r="L36" s="255">
        <v>473454.08</v>
      </c>
      <c r="M36" s="255">
        <v>1350744.08</v>
      </c>
      <c r="N36" s="255">
        <v>64.48512843978202</v>
      </c>
      <c r="O36" s="255">
        <v>1350744.08</v>
      </c>
      <c r="P36" s="255">
        <v>473454.08</v>
      </c>
      <c r="Q36" s="255">
        <v>64.48512843978202</v>
      </c>
      <c r="R36" s="180">
        <f t="shared" si="2"/>
        <v>1327179.38</v>
      </c>
      <c r="S36" s="180">
        <f t="shared" si="3"/>
        <v>0.4452444087719364</v>
      </c>
    </row>
    <row r="37" spans="1:19" ht="12.75">
      <c r="A37" s="250" t="s">
        <v>67</v>
      </c>
      <c r="B37" s="251" t="s">
        <v>68</v>
      </c>
      <c r="C37" s="252">
        <v>56810800</v>
      </c>
      <c r="D37" s="252">
        <v>57728163</v>
      </c>
      <c r="E37" s="259">
        <v>28971326</v>
      </c>
      <c r="F37" s="259">
        <v>22742681.78999999</v>
      </c>
      <c r="G37" s="252">
        <v>23200689.729999993</v>
      </c>
      <c r="H37" s="252">
        <v>0</v>
      </c>
      <c r="I37" s="252">
        <v>22742681.78999999</v>
      </c>
      <c r="J37" s="252">
        <v>458007.94</v>
      </c>
      <c r="K37" s="252">
        <v>96733.15</v>
      </c>
      <c r="L37" s="252">
        <v>5770636.270000007</v>
      </c>
      <c r="M37" s="252">
        <v>34527473.27000001</v>
      </c>
      <c r="N37" s="252">
        <v>80.08155971183368</v>
      </c>
      <c r="O37" s="252">
        <v>34985481.21000001</v>
      </c>
      <c r="P37" s="252">
        <v>6228644.210000008</v>
      </c>
      <c r="Q37" s="252">
        <v>78.50065885834839</v>
      </c>
      <c r="R37" s="180">
        <f t="shared" si="2"/>
        <v>28874592.85</v>
      </c>
      <c r="S37" s="180">
        <f t="shared" si="3"/>
        <v>0.33389272551763766</v>
      </c>
    </row>
    <row r="38" spans="1:19" ht="25.5">
      <c r="A38" s="253" t="s">
        <v>21</v>
      </c>
      <c r="B38" s="254" t="s">
        <v>22</v>
      </c>
      <c r="C38" s="255">
        <v>56810800</v>
      </c>
      <c r="D38" s="255">
        <v>57728163</v>
      </c>
      <c r="E38" s="260">
        <v>28971326</v>
      </c>
      <c r="F38" s="260">
        <v>22742681.78999999</v>
      </c>
      <c r="G38" s="255">
        <v>23200689.729999993</v>
      </c>
      <c r="H38" s="255">
        <v>0</v>
      </c>
      <c r="I38" s="255">
        <v>22742681.78999999</v>
      </c>
      <c r="J38" s="255">
        <v>458007.94</v>
      </c>
      <c r="K38" s="255">
        <v>96733.15</v>
      </c>
      <c r="L38" s="255">
        <v>5770636.270000007</v>
      </c>
      <c r="M38" s="255">
        <v>34527473.27000001</v>
      </c>
      <c r="N38" s="255">
        <v>80.08155971183368</v>
      </c>
      <c r="O38" s="255">
        <v>34985481.21000001</v>
      </c>
      <c r="P38" s="255">
        <v>6228644.210000008</v>
      </c>
      <c r="Q38" s="255">
        <v>78.50065885834839</v>
      </c>
      <c r="R38" s="177">
        <f t="shared" si="2"/>
        <v>28874592.85</v>
      </c>
      <c r="S38" s="177">
        <f t="shared" si="3"/>
        <v>0.33389272551763766</v>
      </c>
    </row>
    <row r="39" spans="1:19" ht="12.75">
      <c r="A39" s="250" t="s">
        <v>69</v>
      </c>
      <c r="B39" s="251" t="s">
        <v>70</v>
      </c>
      <c r="C39" s="252">
        <v>103746248</v>
      </c>
      <c r="D39" s="252">
        <v>129792781</v>
      </c>
      <c r="E39" s="259">
        <v>52014269</v>
      </c>
      <c r="F39" s="259">
        <v>50631751.449999996</v>
      </c>
      <c r="G39" s="252">
        <v>50735615.169999994</v>
      </c>
      <c r="H39" s="252">
        <v>32000</v>
      </c>
      <c r="I39" s="252">
        <v>50631751.449999996</v>
      </c>
      <c r="J39" s="252">
        <v>103863.72</v>
      </c>
      <c r="K39" s="252">
        <v>2587301.52</v>
      </c>
      <c r="L39" s="252">
        <v>1278653.8300000057</v>
      </c>
      <c r="M39" s="252">
        <v>79057165.83000001</v>
      </c>
      <c r="N39" s="252">
        <v>97.54172488706897</v>
      </c>
      <c r="O39" s="252">
        <v>79161029.55000001</v>
      </c>
      <c r="P39" s="252">
        <v>1382517.55</v>
      </c>
      <c r="Q39" s="252">
        <v>97.34204175781072</v>
      </c>
      <c r="R39" s="180">
        <f t="shared" si="2"/>
        <v>49426967.48</v>
      </c>
      <c r="S39" s="180">
        <f t="shared" si="3"/>
        <v>4.974214902453018</v>
      </c>
    </row>
    <row r="40" spans="1:19" ht="25.5">
      <c r="A40" s="253" t="s">
        <v>21</v>
      </c>
      <c r="B40" s="254" t="s">
        <v>22</v>
      </c>
      <c r="C40" s="255">
        <v>103256248</v>
      </c>
      <c r="D40" s="255">
        <v>129327781</v>
      </c>
      <c r="E40" s="260">
        <v>51859669</v>
      </c>
      <c r="F40" s="260">
        <v>50516601.779999994</v>
      </c>
      <c r="G40" s="255">
        <v>50619312.379999995</v>
      </c>
      <c r="H40" s="255">
        <v>32000</v>
      </c>
      <c r="I40" s="255">
        <v>50516601.779999994</v>
      </c>
      <c r="J40" s="255">
        <v>102710.6</v>
      </c>
      <c r="K40" s="255">
        <v>2586148.4</v>
      </c>
      <c r="L40" s="255">
        <v>1240356.62</v>
      </c>
      <c r="M40" s="255">
        <v>78708468.62</v>
      </c>
      <c r="N40" s="255">
        <v>97.60824424081842</v>
      </c>
      <c r="O40" s="255">
        <v>78811179.22</v>
      </c>
      <c r="P40" s="255">
        <v>1343067.2200000063</v>
      </c>
      <c r="Q40" s="255">
        <v>97.41018937085771</v>
      </c>
      <c r="R40" s="177">
        <f t="shared" si="2"/>
        <v>49273520.6</v>
      </c>
      <c r="S40" s="177">
        <f t="shared" si="3"/>
        <v>4.9868201048487215</v>
      </c>
    </row>
    <row r="41" spans="1:19" ht="25.5">
      <c r="A41" s="253" t="s">
        <v>23</v>
      </c>
      <c r="B41" s="254" t="s">
        <v>24</v>
      </c>
      <c r="C41" s="255">
        <v>300000</v>
      </c>
      <c r="D41" s="255">
        <v>250000</v>
      </c>
      <c r="E41" s="260">
        <v>65000</v>
      </c>
      <c r="F41" s="260">
        <v>38849.67</v>
      </c>
      <c r="G41" s="255">
        <v>40002.79</v>
      </c>
      <c r="H41" s="255">
        <v>0</v>
      </c>
      <c r="I41" s="255">
        <v>38849.67</v>
      </c>
      <c r="J41" s="255">
        <v>1153.12</v>
      </c>
      <c r="K41" s="255">
        <v>1153.12</v>
      </c>
      <c r="L41" s="255">
        <v>24997.21</v>
      </c>
      <c r="M41" s="255">
        <v>209997.21</v>
      </c>
      <c r="N41" s="255">
        <v>61.54275384615385</v>
      </c>
      <c r="O41" s="255">
        <v>211150.33</v>
      </c>
      <c r="P41" s="255">
        <v>26150.33</v>
      </c>
      <c r="Q41" s="255">
        <v>59.76872307692307</v>
      </c>
      <c r="R41" s="180">
        <f t="shared" si="2"/>
        <v>63846.88</v>
      </c>
      <c r="S41" s="180">
        <f t="shared" si="3"/>
        <v>1.774030769230769</v>
      </c>
    </row>
    <row r="42" spans="1:19" ht="25.5">
      <c r="A42" s="253" t="s">
        <v>27</v>
      </c>
      <c r="B42" s="254" t="s">
        <v>28</v>
      </c>
      <c r="C42" s="255">
        <v>0</v>
      </c>
      <c r="D42" s="255">
        <v>7300</v>
      </c>
      <c r="E42" s="260">
        <v>3700</v>
      </c>
      <c r="F42" s="260">
        <v>2800</v>
      </c>
      <c r="G42" s="255">
        <v>2800</v>
      </c>
      <c r="H42" s="255">
        <v>0</v>
      </c>
      <c r="I42" s="255">
        <v>2800</v>
      </c>
      <c r="J42" s="255">
        <v>0</v>
      </c>
      <c r="K42" s="255">
        <v>0</v>
      </c>
      <c r="L42" s="255">
        <v>900</v>
      </c>
      <c r="M42" s="255">
        <v>4500</v>
      </c>
      <c r="N42" s="255">
        <v>75.67567567567568</v>
      </c>
      <c r="O42" s="255">
        <v>4500</v>
      </c>
      <c r="P42" s="255">
        <v>900</v>
      </c>
      <c r="Q42" s="255">
        <v>75.67567567567568</v>
      </c>
      <c r="R42" s="180">
        <f t="shared" si="2"/>
        <v>3700</v>
      </c>
      <c r="S42" s="180">
        <f t="shared" si="3"/>
        <v>0</v>
      </c>
    </row>
    <row r="43" spans="1:19" ht="25.5">
      <c r="A43" s="253" t="s">
        <v>29</v>
      </c>
      <c r="B43" s="254" t="s">
        <v>30</v>
      </c>
      <c r="C43" s="255">
        <v>139500</v>
      </c>
      <c r="D43" s="255">
        <v>139500</v>
      </c>
      <c r="E43" s="260">
        <v>43800</v>
      </c>
      <c r="F43" s="260">
        <v>43800</v>
      </c>
      <c r="G43" s="255">
        <v>43800</v>
      </c>
      <c r="H43" s="255">
        <v>0</v>
      </c>
      <c r="I43" s="255">
        <v>43800</v>
      </c>
      <c r="J43" s="255">
        <v>0</v>
      </c>
      <c r="K43" s="255">
        <v>0</v>
      </c>
      <c r="L43" s="255">
        <v>0</v>
      </c>
      <c r="M43" s="255">
        <v>95700</v>
      </c>
      <c r="N43" s="255">
        <v>100</v>
      </c>
      <c r="O43" s="255">
        <v>95700</v>
      </c>
      <c r="P43" s="255">
        <v>0</v>
      </c>
      <c r="Q43" s="255">
        <v>100</v>
      </c>
      <c r="R43" s="180">
        <f t="shared" si="2"/>
        <v>43800</v>
      </c>
      <c r="S43" s="180">
        <f t="shared" si="3"/>
        <v>0</v>
      </c>
    </row>
    <row r="44" spans="1:19" ht="25.5">
      <c r="A44" s="253" t="s">
        <v>31</v>
      </c>
      <c r="B44" s="254" t="s">
        <v>32</v>
      </c>
      <c r="C44" s="255">
        <v>11000</v>
      </c>
      <c r="D44" s="255">
        <v>11000</v>
      </c>
      <c r="E44" s="260">
        <v>5000</v>
      </c>
      <c r="F44" s="260">
        <v>1000</v>
      </c>
      <c r="G44" s="255">
        <v>1000</v>
      </c>
      <c r="H44" s="255">
        <v>0</v>
      </c>
      <c r="I44" s="255">
        <v>1000</v>
      </c>
      <c r="J44" s="255">
        <v>0</v>
      </c>
      <c r="K44" s="255">
        <v>0</v>
      </c>
      <c r="L44" s="255">
        <v>4000</v>
      </c>
      <c r="M44" s="255">
        <v>10000</v>
      </c>
      <c r="N44" s="255">
        <v>20</v>
      </c>
      <c r="O44" s="255">
        <v>10000</v>
      </c>
      <c r="P44" s="255">
        <v>4000</v>
      </c>
      <c r="Q44" s="255">
        <v>20</v>
      </c>
      <c r="R44" s="180">
        <f t="shared" si="2"/>
        <v>5000</v>
      </c>
      <c r="S44" s="180">
        <f t="shared" si="3"/>
        <v>0</v>
      </c>
    </row>
    <row r="45" spans="1:19" ht="25.5">
      <c r="A45" s="253" t="s">
        <v>35</v>
      </c>
      <c r="B45" s="254" t="s">
        <v>36</v>
      </c>
      <c r="C45" s="255">
        <v>6000</v>
      </c>
      <c r="D45" s="255">
        <v>10000</v>
      </c>
      <c r="E45" s="260">
        <v>7000</v>
      </c>
      <c r="F45" s="260">
        <v>6500</v>
      </c>
      <c r="G45" s="255">
        <v>6500</v>
      </c>
      <c r="H45" s="255">
        <v>0</v>
      </c>
      <c r="I45" s="255">
        <v>6500</v>
      </c>
      <c r="J45" s="255">
        <v>0</v>
      </c>
      <c r="K45" s="255">
        <v>0</v>
      </c>
      <c r="L45" s="255">
        <v>500</v>
      </c>
      <c r="M45" s="255">
        <v>3500</v>
      </c>
      <c r="N45" s="255">
        <v>92.85714285714286</v>
      </c>
      <c r="O45" s="255">
        <v>3500</v>
      </c>
      <c r="P45" s="255">
        <v>500</v>
      </c>
      <c r="Q45" s="255">
        <v>92.85714285714286</v>
      </c>
      <c r="R45" s="180">
        <f t="shared" si="2"/>
        <v>7000</v>
      </c>
      <c r="S45" s="180">
        <f t="shared" si="3"/>
        <v>0</v>
      </c>
    </row>
    <row r="46" spans="1:19" ht="25.5">
      <c r="A46" s="253" t="s">
        <v>37</v>
      </c>
      <c r="B46" s="254" t="s">
        <v>38</v>
      </c>
      <c r="C46" s="255">
        <v>0</v>
      </c>
      <c r="D46" s="255">
        <v>12200</v>
      </c>
      <c r="E46" s="260">
        <v>8600</v>
      </c>
      <c r="F46" s="260">
        <v>2600</v>
      </c>
      <c r="G46" s="255">
        <v>2600</v>
      </c>
      <c r="H46" s="255">
        <v>0</v>
      </c>
      <c r="I46" s="255">
        <v>2600</v>
      </c>
      <c r="J46" s="255">
        <v>0</v>
      </c>
      <c r="K46" s="255">
        <v>0</v>
      </c>
      <c r="L46" s="255">
        <v>6000</v>
      </c>
      <c r="M46" s="255">
        <v>9600</v>
      </c>
      <c r="N46" s="255">
        <v>30.23255813953488</v>
      </c>
      <c r="O46" s="255">
        <v>9600</v>
      </c>
      <c r="P46" s="255">
        <v>6000</v>
      </c>
      <c r="Q46" s="255">
        <v>30.23255813953488</v>
      </c>
      <c r="R46" s="180">
        <f t="shared" si="2"/>
        <v>8600</v>
      </c>
      <c r="S46" s="180">
        <f t="shared" si="3"/>
        <v>0</v>
      </c>
    </row>
    <row r="47" spans="1:19" ht="25.5">
      <c r="A47" s="253" t="s">
        <v>41</v>
      </c>
      <c r="B47" s="254" t="s">
        <v>42</v>
      </c>
      <c r="C47" s="255">
        <v>0</v>
      </c>
      <c r="D47" s="255">
        <v>1500</v>
      </c>
      <c r="E47" s="260">
        <v>1500</v>
      </c>
      <c r="F47" s="260">
        <v>0</v>
      </c>
      <c r="G47" s="255">
        <v>0</v>
      </c>
      <c r="H47" s="255">
        <v>0</v>
      </c>
      <c r="I47" s="255">
        <v>0</v>
      </c>
      <c r="J47" s="255">
        <v>0</v>
      </c>
      <c r="K47" s="255">
        <v>0</v>
      </c>
      <c r="L47" s="255">
        <v>1500</v>
      </c>
      <c r="M47" s="255">
        <v>1500</v>
      </c>
      <c r="N47" s="255">
        <v>0</v>
      </c>
      <c r="O47" s="255">
        <v>1500</v>
      </c>
      <c r="P47" s="255">
        <v>1500</v>
      </c>
      <c r="Q47" s="255">
        <v>0</v>
      </c>
      <c r="R47" s="180">
        <f t="shared" si="2"/>
        <v>1500</v>
      </c>
      <c r="S47" s="180">
        <f t="shared" si="3"/>
        <v>0</v>
      </c>
    </row>
    <row r="48" spans="1:19" ht="25.5">
      <c r="A48" s="253" t="s">
        <v>51</v>
      </c>
      <c r="B48" s="254" t="s">
        <v>52</v>
      </c>
      <c r="C48" s="255">
        <v>33500</v>
      </c>
      <c r="D48" s="255">
        <v>33500</v>
      </c>
      <c r="E48" s="260">
        <v>20000</v>
      </c>
      <c r="F48" s="260">
        <v>19600</v>
      </c>
      <c r="G48" s="255">
        <v>19600</v>
      </c>
      <c r="H48" s="255">
        <v>0</v>
      </c>
      <c r="I48" s="255">
        <v>19600</v>
      </c>
      <c r="J48" s="255">
        <v>0</v>
      </c>
      <c r="K48" s="255">
        <v>0</v>
      </c>
      <c r="L48" s="255">
        <v>400</v>
      </c>
      <c r="M48" s="255">
        <v>13900</v>
      </c>
      <c r="N48" s="255">
        <v>98</v>
      </c>
      <c r="O48" s="255">
        <v>13900</v>
      </c>
      <c r="P48" s="255">
        <v>400</v>
      </c>
      <c r="Q48" s="255">
        <v>98</v>
      </c>
      <c r="R48" s="180">
        <f t="shared" si="2"/>
        <v>20000</v>
      </c>
      <c r="S48" s="180">
        <f t="shared" si="3"/>
        <v>0</v>
      </c>
    </row>
    <row r="49" spans="1:19" ht="12.75">
      <c r="A49" s="250" t="s">
        <v>54</v>
      </c>
      <c r="B49" s="251" t="s">
        <v>71</v>
      </c>
      <c r="C49" s="252">
        <v>13104643</v>
      </c>
      <c r="D49" s="252">
        <v>13783808</v>
      </c>
      <c r="E49" s="259">
        <v>9016199</v>
      </c>
      <c r="F49" s="259">
        <v>6301556.020000001</v>
      </c>
      <c r="G49" s="252">
        <v>6702079.320000001</v>
      </c>
      <c r="H49" s="252">
        <v>0</v>
      </c>
      <c r="I49" s="252">
        <v>6301556.020000001</v>
      </c>
      <c r="J49" s="252">
        <v>400523.3</v>
      </c>
      <c r="K49" s="252">
        <v>419803.12</v>
      </c>
      <c r="L49" s="252">
        <v>2314119.68</v>
      </c>
      <c r="M49" s="252">
        <v>7081728.679999999</v>
      </c>
      <c r="N49" s="252">
        <v>74.33375549940725</v>
      </c>
      <c r="O49" s="252">
        <v>7482251.979999999</v>
      </c>
      <c r="P49" s="252">
        <v>2714642.98</v>
      </c>
      <c r="Q49" s="252">
        <v>69.89149219088888</v>
      </c>
      <c r="R49" s="180">
        <f t="shared" si="2"/>
        <v>8596395.88</v>
      </c>
      <c r="S49" s="180">
        <f t="shared" si="3"/>
        <v>4.656098650883815</v>
      </c>
    </row>
    <row r="50" spans="1:19" ht="25.5">
      <c r="A50" s="253" t="s">
        <v>23</v>
      </c>
      <c r="B50" s="254" t="s">
        <v>24</v>
      </c>
      <c r="C50" s="255">
        <v>5213071</v>
      </c>
      <c r="D50" s="255">
        <v>5448071</v>
      </c>
      <c r="E50" s="260">
        <v>3743180</v>
      </c>
      <c r="F50" s="260">
        <v>2944278.12</v>
      </c>
      <c r="G50" s="255">
        <v>3103758.42</v>
      </c>
      <c r="H50" s="255">
        <v>0</v>
      </c>
      <c r="I50" s="255">
        <v>2944278.12</v>
      </c>
      <c r="J50" s="255">
        <v>159480.3</v>
      </c>
      <c r="K50" s="255">
        <v>59480</v>
      </c>
      <c r="L50" s="255">
        <v>639421.58</v>
      </c>
      <c r="M50" s="255">
        <v>2344312.58</v>
      </c>
      <c r="N50" s="255">
        <v>82.91769084040843</v>
      </c>
      <c r="O50" s="255">
        <v>2503792.88</v>
      </c>
      <c r="P50" s="255">
        <v>798901.88</v>
      </c>
      <c r="Q50" s="255">
        <v>78.65713430826197</v>
      </c>
      <c r="R50" s="177">
        <f t="shared" si="2"/>
        <v>3683700</v>
      </c>
      <c r="S50" s="177">
        <f t="shared" si="3"/>
        <v>1.589023236926891</v>
      </c>
    </row>
    <row r="51" spans="1:19" ht="25.5">
      <c r="A51" s="253" t="s">
        <v>25</v>
      </c>
      <c r="B51" s="254" t="s">
        <v>26</v>
      </c>
      <c r="C51" s="255">
        <v>436433</v>
      </c>
      <c r="D51" s="255">
        <v>187441</v>
      </c>
      <c r="E51" s="260">
        <v>136298</v>
      </c>
      <c r="F51" s="260">
        <v>98963.55</v>
      </c>
      <c r="G51" s="255">
        <v>98963.55</v>
      </c>
      <c r="H51" s="255">
        <v>0</v>
      </c>
      <c r="I51" s="255">
        <v>98963.55</v>
      </c>
      <c r="J51" s="255">
        <v>0</v>
      </c>
      <c r="K51" s="255">
        <v>0</v>
      </c>
      <c r="L51" s="255">
        <v>37334.45</v>
      </c>
      <c r="M51" s="255">
        <v>88477.45</v>
      </c>
      <c r="N51" s="255">
        <v>72.6082187559612</v>
      </c>
      <c r="O51" s="255">
        <v>88477.45</v>
      </c>
      <c r="P51" s="255">
        <v>37334.45</v>
      </c>
      <c r="Q51" s="255">
        <v>72.6082187559612</v>
      </c>
      <c r="R51" s="180">
        <f t="shared" si="2"/>
        <v>136298</v>
      </c>
      <c r="S51" s="180">
        <f t="shared" si="3"/>
        <v>0</v>
      </c>
    </row>
    <row r="52" spans="1:19" ht="25.5">
      <c r="A52" s="253" t="s">
        <v>27</v>
      </c>
      <c r="B52" s="254" t="s">
        <v>28</v>
      </c>
      <c r="C52" s="255">
        <v>97630</v>
      </c>
      <c r="D52" s="255">
        <v>101871</v>
      </c>
      <c r="E52" s="260">
        <v>69836</v>
      </c>
      <c r="F52" s="260">
        <v>52241.75</v>
      </c>
      <c r="G52" s="255">
        <v>52241.75</v>
      </c>
      <c r="H52" s="255">
        <v>0</v>
      </c>
      <c r="I52" s="255">
        <v>52241.75</v>
      </c>
      <c r="J52" s="255">
        <v>0</v>
      </c>
      <c r="K52" s="255">
        <v>0</v>
      </c>
      <c r="L52" s="255">
        <v>17594.25</v>
      </c>
      <c r="M52" s="255">
        <v>49629.25</v>
      </c>
      <c r="N52" s="255">
        <v>74.80633197777651</v>
      </c>
      <c r="O52" s="255">
        <v>49629.25</v>
      </c>
      <c r="P52" s="255">
        <v>17594.25</v>
      </c>
      <c r="Q52" s="255">
        <v>74.80633197777651</v>
      </c>
      <c r="R52" s="180">
        <f t="shared" si="2"/>
        <v>69836</v>
      </c>
      <c r="S52" s="180">
        <f t="shared" si="3"/>
        <v>0</v>
      </c>
    </row>
    <row r="53" spans="1:19" ht="25.5">
      <c r="A53" s="253" t="s">
        <v>29</v>
      </c>
      <c r="B53" s="254" t="s">
        <v>30</v>
      </c>
      <c r="C53" s="255">
        <v>2509472</v>
      </c>
      <c r="D53" s="255">
        <v>2552072</v>
      </c>
      <c r="E53" s="260">
        <v>1946424</v>
      </c>
      <c r="F53" s="260">
        <v>1754742.56</v>
      </c>
      <c r="G53" s="255">
        <v>1774742.56</v>
      </c>
      <c r="H53" s="255">
        <v>0</v>
      </c>
      <c r="I53" s="255">
        <v>1754742.56</v>
      </c>
      <c r="J53" s="255">
        <v>20000</v>
      </c>
      <c r="K53" s="255">
        <v>189180.12</v>
      </c>
      <c r="L53" s="255">
        <v>171681.44</v>
      </c>
      <c r="M53" s="255">
        <v>777329.44</v>
      </c>
      <c r="N53" s="255">
        <v>91.17964842192657</v>
      </c>
      <c r="O53" s="255">
        <v>797329.44</v>
      </c>
      <c r="P53" s="255">
        <v>191681.44</v>
      </c>
      <c r="Q53" s="255">
        <v>90.15212307287621</v>
      </c>
      <c r="R53" s="180">
        <f t="shared" si="2"/>
        <v>1757243.88</v>
      </c>
      <c r="S53" s="180">
        <f t="shared" si="3"/>
        <v>9.719368441819459</v>
      </c>
    </row>
    <row r="54" spans="1:19" ht="25.5">
      <c r="A54" s="253" t="s">
        <v>31</v>
      </c>
      <c r="B54" s="254" t="s">
        <v>32</v>
      </c>
      <c r="C54" s="255">
        <v>576839</v>
      </c>
      <c r="D54" s="255">
        <v>629898</v>
      </c>
      <c r="E54" s="260">
        <v>343203</v>
      </c>
      <c r="F54" s="260">
        <v>311515.69</v>
      </c>
      <c r="G54" s="255">
        <v>311515.69</v>
      </c>
      <c r="H54" s="255">
        <v>0</v>
      </c>
      <c r="I54" s="255">
        <v>311515.69</v>
      </c>
      <c r="J54" s="255">
        <v>0</v>
      </c>
      <c r="K54" s="255">
        <v>0</v>
      </c>
      <c r="L54" s="255">
        <v>31687.31</v>
      </c>
      <c r="M54" s="255">
        <v>318382.31</v>
      </c>
      <c r="N54" s="255">
        <v>90.76718152230605</v>
      </c>
      <c r="O54" s="255">
        <v>318382.31</v>
      </c>
      <c r="P54" s="255">
        <v>31687.31</v>
      </c>
      <c r="Q54" s="255">
        <v>90.76718152230605</v>
      </c>
      <c r="R54" s="180">
        <f t="shared" si="2"/>
        <v>343203</v>
      </c>
      <c r="S54" s="180">
        <f t="shared" si="3"/>
        <v>0</v>
      </c>
    </row>
    <row r="55" spans="1:19" ht="25.5">
      <c r="A55" s="253" t="s">
        <v>33</v>
      </c>
      <c r="B55" s="254" t="s">
        <v>34</v>
      </c>
      <c r="C55" s="255">
        <v>13510</v>
      </c>
      <c r="D55" s="255">
        <v>13510</v>
      </c>
      <c r="E55" s="260">
        <v>10110</v>
      </c>
      <c r="F55" s="260">
        <v>1721</v>
      </c>
      <c r="G55" s="255">
        <v>1721</v>
      </c>
      <c r="H55" s="255">
        <v>0</v>
      </c>
      <c r="I55" s="255">
        <v>1721</v>
      </c>
      <c r="J55" s="255">
        <v>0</v>
      </c>
      <c r="K55" s="255">
        <v>0</v>
      </c>
      <c r="L55" s="255">
        <v>8389</v>
      </c>
      <c r="M55" s="255">
        <v>11789</v>
      </c>
      <c r="N55" s="255">
        <v>17.022749752720078</v>
      </c>
      <c r="O55" s="255">
        <v>11789</v>
      </c>
      <c r="P55" s="255">
        <v>8389</v>
      </c>
      <c r="Q55" s="255">
        <v>17.022749752720078</v>
      </c>
      <c r="R55" s="180">
        <f t="shared" si="2"/>
        <v>10110</v>
      </c>
      <c r="S55" s="180">
        <f t="shared" si="3"/>
        <v>0</v>
      </c>
    </row>
    <row r="56" spans="1:19" ht="25.5">
      <c r="A56" s="253" t="s">
        <v>35</v>
      </c>
      <c r="B56" s="254" t="s">
        <v>36</v>
      </c>
      <c r="C56" s="255">
        <v>304575</v>
      </c>
      <c r="D56" s="255">
        <v>302075</v>
      </c>
      <c r="E56" s="260">
        <v>130172</v>
      </c>
      <c r="F56" s="260">
        <v>73836.87</v>
      </c>
      <c r="G56" s="255">
        <v>73836.87</v>
      </c>
      <c r="H56" s="255">
        <v>0</v>
      </c>
      <c r="I56" s="255">
        <v>73836.87</v>
      </c>
      <c r="J56" s="255">
        <v>0</v>
      </c>
      <c r="K56" s="255">
        <v>0</v>
      </c>
      <c r="L56" s="255">
        <v>56335.13</v>
      </c>
      <c r="M56" s="255">
        <v>228238.13</v>
      </c>
      <c r="N56" s="255">
        <v>56.722544018682974</v>
      </c>
      <c r="O56" s="255">
        <v>228238.13</v>
      </c>
      <c r="P56" s="255">
        <v>56335.13</v>
      </c>
      <c r="Q56" s="255">
        <v>56.722544018682974</v>
      </c>
      <c r="R56" s="180">
        <f t="shared" si="2"/>
        <v>130172</v>
      </c>
      <c r="S56" s="180">
        <f t="shared" si="3"/>
        <v>0</v>
      </c>
    </row>
    <row r="57" spans="1:19" ht="25.5">
      <c r="A57" s="253" t="s">
        <v>37</v>
      </c>
      <c r="B57" s="254" t="s">
        <v>38</v>
      </c>
      <c r="C57" s="255">
        <v>2613226</v>
      </c>
      <c r="D57" s="255">
        <v>2504782</v>
      </c>
      <c r="E57" s="260">
        <v>1247287</v>
      </c>
      <c r="F57" s="260">
        <v>328910.2</v>
      </c>
      <c r="G57" s="255">
        <v>549953.2</v>
      </c>
      <c r="H57" s="255">
        <v>0</v>
      </c>
      <c r="I57" s="255">
        <v>328910.2</v>
      </c>
      <c r="J57" s="255">
        <v>221043</v>
      </c>
      <c r="K57" s="255">
        <v>171143</v>
      </c>
      <c r="L57" s="255">
        <v>697333.8</v>
      </c>
      <c r="M57" s="255">
        <v>1954828.8</v>
      </c>
      <c r="N57" s="255">
        <v>44.09195317517139</v>
      </c>
      <c r="O57" s="255">
        <v>2175871.8</v>
      </c>
      <c r="P57" s="255">
        <v>918376.8</v>
      </c>
      <c r="Q57" s="255">
        <v>26.37004955555538</v>
      </c>
      <c r="R57" s="180">
        <f t="shared" si="2"/>
        <v>1076144</v>
      </c>
      <c r="S57" s="180">
        <f t="shared" si="3"/>
        <v>13.721220537053622</v>
      </c>
    </row>
    <row r="58" spans="1:19" ht="25.5">
      <c r="A58" s="253" t="s">
        <v>39</v>
      </c>
      <c r="B58" s="254" t="s">
        <v>40</v>
      </c>
      <c r="C58" s="255">
        <v>100</v>
      </c>
      <c r="D58" s="255">
        <v>61781</v>
      </c>
      <c r="E58" s="260">
        <v>61781</v>
      </c>
      <c r="F58" s="260">
        <v>36681</v>
      </c>
      <c r="G58" s="255">
        <v>36681</v>
      </c>
      <c r="H58" s="255">
        <v>0</v>
      </c>
      <c r="I58" s="255">
        <v>36681</v>
      </c>
      <c r="J58" s="255">
        <v>0</v>
      </c>
      <c r="K58" s="255">
        <v>0</v>
      </c>
      <c r="L58" s="255">
        <v>25100</v>
      </c>
      <c r="M58" s="255">
        <v>25100</v>
      </c>
      <c r="N58" s="255">
        <v>59.37262265097684</v>
      </c>
      <c r="O58" s="255">
        <v>25100</v>
      </c>
      <c r="P58" s="255">
        <v>25100</v>
      </c>
      <c r="Q58" s="255">
        <v>59.37262265097684</v>
      </c>
      <c r="R58" s="180">
        <f t="shared" si="2"/>
        <v>61781</v>
      </c>
      <c r="S58" s="180">
        <f t="shared" si="3"/>
        <v>0</v>
      </c>
    </row>
    <row r="59" spans="1:19" ht="25.5">
      <c r="A59" s="253" t="s">
        <v>41</v>
      </c>
      <c r="B59" s="254" t="s">
        <v>42</v>
      </c>
      <c r="C59" s="255">
        <v>7300</v>
      </c>
      <c r="D59" s="255">
        <v>41115</v>
      </c>
      <c r="E59" s="260">
        <v>23115</v>
      </c>
      <c r="F59" s="260">
        <v>10662.54</v>
      </c>
      <c r="G59" s="255">
        <v>10662.54</v>
      </c>
      <c r="H59" s="255">
        <v>0</v>
      </c>
      <c r="I59" s="255">
        <v>10662.54</v>
      </c>
      <c r="J59" s="255">
        <v>0</v>
      </c>
      <c r="K59" s="255">
        <v>0</v>
      </c>
      <c r="L59" s="255">
        <v>12452.46</v>
      </c>
      <c r="M59" s="255">
        <v>30452.46</v>
      </c>
      <c r="N59" s="255">
        <v>46.12822842310189</v>
      </c>
      <c r="O59" s="255">
        <v>30452.46</v>
      </c>
      <c r="P59" s="255">
        <v>12452.46</v>
      </c>
      <c r="Q59" s="255">
        <v>46.12822842310189</v>
      </c>
      <c r="R59" s="180">
        <f t="shared" si="2"/>
        <v>23115</v>
      </c>
      <c r="S59" s="180">
        <f t="shared" si="3"/>
        <v>0</v>
      </c>
    </row>
    <row r="60" spans="1:19" ht="25.5">
      <c r="A60" s="253" t="s">
        <v>43</v>
      </c>
      <c r="B60" s="254" t="s">
        <v>44</v>
      </c>
      <c r="C60" s="255">
        <v>5460</v>
      </c>
      <c r="D60" s="255">
        <v>28460</v>
      </c>
      <c r="E60" s="260">
        <v>20060</v>
      </c>
      <c r="F60" s="260">
        <v>8916</v>
      </c>
      <c r="G60" s="255">
        <v>8916</v>
      </c>
      <c r="H60" s="255">
        <v>0</v>
      </c>
      <c r="I60" s="255">
        <v>8916</v>
      </c>
      <c r="J60" s="255">
        <v>0</v>
      </c>
      <c r="K60" s="255">
        <v>0</v>
      </c>
      <c r="L60" s="255">
        <v>11144</v>
      </c>
      <c r="M60" s="255">
        <v>19544</v>
      </c>
      <c r="N60" s="255">
        <v>44.44666001994018</v>
      </c>
      <c r="O60" s="255">
        <v>19544</v>
      </c>
      <c r="P60" s="255">
        <v>11144</v>
      </c>
      <c r="Q60" s="255">
        <v>44.44666001994018</v>
      </c>
      <c r="R60" s="180">
        <f t="shared" si="2"/>
        <v>20060</v>
      </c>
      <c r="S60" s="180">
        <f t="shared" si="3"/>
        <v>0</v>
      </c>
    </row>
    <row r="61" spans="1:19" ht="25.5">
      <c r="A61" s="253" t="s">
        <v>45</v>
      </c>
      <c r="B61" s="254" t="s">
        <v>46</v>
      </c>
      <c r="C61" s="255">
        <v>75500</v>
      </c>
      <c r="D61" s="255">
        <v>185000</v>
      </c>
      <c r="E61" s="260">
        <v>169958</v>
      </c>
      <c r="F61" s="260">
        <v>140692.5</v>
      </c>
      <c r="G61" s="255">
        <v>140692.5</v>
      </c>
      <c r="H61" s="255">
        <v>0</v>
      </c>
      <c r="I61" s="255">
        <v>140692.5</v>
      </c>
      <c r="J61" s="255">
        <v>0</v>
      </c>
      <c r="K61" s="255">
        <v>0</v>
      </c>
      <c r="L61" s="255">
        <v>29265.5</v>
      </c>
      <c r="M61" s="255">
        <v>44307.5</v>
      </c>
      <c r="N61" s="255">
        <v>82.78074583132303</v>
      </c>
      <c r="O61" s="255">
        <v>44307.5</v>
      </c>
      <c r="P61" s="255">
        <v>29265.5</v>
      </c>
      <c r="Q61" s="255">
        <v>82.78074583132303</v>
      </c>
      <c r="R61" s="180">
        <f t="shared" si="2"/>
        <v>169958</v>
      </c>
      <c r="S61" s="180">
        <f t="shared" si="3"/>
        <v>0</v>
      </c>
    </row>
    <row r="62" spans="1:19" ht="25.5">
      <c r="A62" s="253" t="s">
        <v>47</v>
      </c>
      <c r="B62" s="254" t="s">
        <v>48</v>
      </c>
      <c r="C62" s="255">
        <v>75906</v>
      </c>
      <c r="D62" s="255">
        <v>248503</v>
      </c>
      <c r="E62" s="260">
        <v>220134</v>
      </c>
      <c r="F62" s="260">
        <v>116777.31</v>
      </c>
      <c r="G62" s="255">
        <v>116777.31</v>
      </c>
      <c r="H62" s="255">
        <v>0</v>
      </c>
      <c r="I62" s="255">
        <v>116777.31</v>
      </c>
      <c r="J62" s="255">
        <v>0</v>
      </c>
      <c r="K62" s="255">
        <v>0</v>
      </c>
      <c r="L62" s="255">
        <v>103356.69</v>
      </c>
      <c r="M62" s="255">
        <v>131725.69</v>
      </c>
      <c r="N62" s="255">
        <v>53.04828422687999</v>
      </c>
      <c r="O62" s="255">
        <v>131725.69</v>
      </c>
      <c r="P62" s="255">
        <v>103356.69</v>
      </c>
      <c r="Q62" s="255">
        <v>53.04828422687999</v>
      </c>
      <c r="R62" s="180">
        <f t="shared" si="2"/>
        <v>220134</v>
      </c>
      <c r="S62" s="180">
        <f t="shared" si="3"/>
        <v>0</v>
      </c>
    </row>
    <row r="63" spans="1:19" ht="25.5">
      <c r="A63" s="253" t="s">
        <v>49</v>
      </c>
      <c r="B63" s="254" t="s">
        <v>50</v>
      </c>
      <c r="C63" s="255">
        <v>7100</v>
      </c>
      <c r="D63" s="255">
        <v>18080</v>
      </c>
      <c r="E63" s="260">
        <v>18080</v>
      </c>
      <c r="F63" s="260">
        <v>16854.99</v>
      </c>
      <c r="G63" s="255">
        <v>16854.99</v>
      </c>
      <c r="H63" s="255">
        <v>0</v>
      </c>
      <c r="I63" s="255">
        <v>16854.99</v>
      </c>
      <c r="J63" s="255">
        <v>0</v>
      </c>
      <c r="K63" s="255">
        <v>0</v>
      </c>
      <c r="L63" s="255">
        <v>1225.01</v>
      </c>
      <c r="M63" s="255">
        <v>1225.01</v>
      </c>
      <c r="N63" s="255">
        <v>93.2245022123894</v>
      </c>
      <c r="O63" s="255">
        <v>1225.01</v>
      </c>
      <c r="P63" s="255">
        <v>1225.01</v>
      </c>
      <c r="Q63" s="255">
        <v>93.2245022123894</v>
      </c>
      <c r="R63" s="180">
        <f t="shared" si="2"/>
        <v>18080</v>
      </c>
      <c r="S63" s="180">
        <f t="shared" si="3"/>
        <v>0</v>
      </c>
    </row>
    <row r="64" spans="1:19" ht="25.5">
      <c r="A64" s="253" t="s">
        <v>51</v>
      </c>
      <c r="B64" s="254" t="s">
        <v>52</v>
      </c>
      <c r="C64" s="255">
        <v>1168521</v>
      </c>
      <c r="D64" s="255">
        <v>1461149</v>
      </c>
      <c r="E64" s="260">
        <v>876561</v>
      </c>
      <c r="F64" s="260">
        <v>404761.94</v>
      </c>
      <c r="G64" s="255">
        <v>404761.94</v>
      </c>
      <c r="H64" s="255">
        <v>0</v>
      </c>
      <c r="I64" s="255">
        <v>404761.94</v>
      </c>
      <c r="J64" s="255">
        <v>0</v>
      </c>
      <c r="K64" s="255">
        <v>0</v>
      </c>
      <c r="L64" s="255">
        <v>471799.06</v>
      </c>
      <c r="M64" s="255">
        <v>1056387.06</v>
      </c>
      <c r="N64" s="255">
        <v>46.17612921405356</v>
      </c>
      <c r="O64" s="255">
        <v>1056387.06</v>
      </c>
      <c r="P64" s="255">
        <v>471799.06</v>
      </c>
      <c r="Q64" s="255">
        <v>46.17612921405356</v>
      </c>
      <c r="R64" s="180">
        <f t="shared" si="2"/>
        <v>876561</v>
      </c>
      <c r="S64" s="180">
        <f t="shared" si="3"/>
        <v>0</v>
      </c>
    </row>
    <row r="65" spans="1:19" ht="12.75">
      <c r="A65" s="250" t="s">
        <v>55</v>
      </c>
      <c r="B65" s="251" t="s">
        <v>72</v>
      </c>
      <c r="C65" s="252">
        <v>16303684</v>
      </c>
      <c r="D65" s="252">
        <v>16300877</v>
      </c>
      <c r="E65" s="259">
        <v>8888122</v>
      </c>
      <c r="F65" s="259">
        <v>6223390.079999998</v>
      </c>
      <c r="G65" s="252">
        <v>6430870.319999998</v>
      </c>
      <c r="H65" s="252">
        <v>0</v>
      </c>
      <c r="I65" s="252">
        <v>6223390.079999998</v>
      </c>
      <c r="J65" s="252">
        <v>207480.24</v>
      </c>
      <c r="K65" s="252">
        <v>151728.86</v>
      </c>
      <c r="L65" s="252">
        <v>2457251.68</v>
      </c>
      <c r="M65" s="252">
        <v>9870006.680000002</v>
      </c>
      <c r="N65" s="252">
        <v>72.35353340109415</v>
      </c>
      <c r="O65" s="252">
        <v>10077486.920000002</v>
      </c>
      <c r="P65" s="252">
        <v>2664731.92</v>
      </c>
      <c r="Q65" s="252">
        <v>70.01917930469449</v>
      </c>
      <c r="R65" s="180">
        <f t="shared" si="2"/>
        <v>8736393.14</v>
      </c>
      <c r="S65" s="180">
        <f t="shared" si="3"/>
        <v>1.7070969547897743</v>
      </c>
    </row>
    <row r="66" spans="1:19" ht="25.5">
      <c r="A66" s="253" t="s">
        <v>21</v>
      </c>
      <c r="B66" s="254" t="s">
        <v>22</v>
      </c>
      <c r="C66" s="255">
        <v>9777595</v>
      </c>
      <c r="D66" s="255">
        <v>9777595</v>
      </c>
      <c r="E66" s="260">
        <v>5547731</v>
      </c>
      <c r="F66" s="260">
        <v>3707920.64</v>
      </c>
      <c r="G66" s="255">
        <v>3772440.65</v>
      </c>
      <c r="H66" s="255">
        <v>0</v>
      </c>
      <c r="I66" s="255">
        <v>3707920.64</v>
      </c>
      <c r="J66" s="255">
        <v>64520.01</v>
      </c>
      <c r="K66" s="255">
        <v>9500</v>
      </c>
      <c r="L66" s="255">
        <v>1775290.35</v>
      </c>
      <c r="M66" s="255">
        <v>6005154.35</v>
      </c>
      <c r="N66" s="255">
        <v>67.99970384288639</v>
      </c>
      <c r="O66" s="255">
        <v>6069674.359999999</v>
      </c>
      <c r="P66" s="255">
        <v>1839810.36</v>
      </c>
      <c r="Q66" s="255">
        <v>66.83670567300398</v>
      </c>
      <c r="R66" s="177">
        <f t="shared" si="2"/>
        <v>5538231</v>
      </c>
      <c r="S66" s="177">
        <f t="shared" si="3"/>
        <v>0.17124117950203427</v>
      </c>
    </row>
    <row r="67" spans="1:19" ht="25.5">
      <c r="A67" s="253" t="s">
        <v>25</v>
      </c>
      <c r="B67" s="254" t="s">
        <v>26</v>
      </c>
      <c r="C67" s="255">
        <v>493376</v>
      </c>
      <c r="D67" s="255">
        <v>493426</v>
      </c>
      <c r="E67" s="260">
        <v>246903</v>
      </c>
      <c r="F67" s="260">
        <v>207090.37</v>
      </c>
      <c r="G67" s="255">
        <v>207090.37</v>
      </c>
      <c r="H67" s="255">
        <v>0</v>
      </c>
      <c r="I67" s="255">
        <v>207090.37</v>
      </c>
      <c r="J67" s="255">
        <v>0</v>
      </c>
      <c r="K67" s="255">
        <v>0</v>
      </c>
      <c r="L67" s="255">
        <v>39812.63</v>
      </c>
      <c r="M67" s="255">
        <v>286335.63</v>
      </c>
      <c r="N67" s="255">
        <v>83.8751939020587</v>
      </c>
      <c r="O67" s="255">
        <v>286335.63</v>
      </c>
      <c r="P67" s="255">
        <v>39812.63</v>
      </c>
      <c r="Q67" s="255">
        <v>83.8751939020587</v>
      </c>
      <c r="R67" s="180">
        <f aca="true" t="shared" si="4" ref="R67:R102">E67-K67</f>
        <v>246903</v>
      </c>
      <c r="S67" s="180">
        <f aca="true" t="shared" si="5" ref="S67:S102">IF(E67=0,0,(K67/E67)*100)</f>
        <v>0</v>
      </c>
    </row>
    <row r="68" spans="1:19" ht="25.5">
      <c r="A68" s="253" t="s">
        <v>27</v>
      </c>
      <c r="B68" s="254" t="s">
        <v>28</v>
      </c>
      <c r="C68" s="255">
        <v>483501</v>
      </c>
      <c r="D68" s="255">
        <v>483501</v>
      </c>
      <c r="E68" s="260">
        <v>232972</v>
      </c>
      <c r="F68" s="260">
        <v>195331.85</v>
      </c>
      <c r="G68" s="255">
        <v>195401.85</v>
      </c>
      <c r="H68" s="255">
        <v>0</v>
      </c>
      <c r="I68" s="255">
        <v>195331.85</v>
      </c>
      <c r="J68" s="255">
        <v>70</v>
      </c>
      <c r="K68" s="255">
        <v>70</v>
      </c>
      <c r="L68" s="255">
        <v>37570.15</v>
      </c>
      <c r="M68" s="255">
        <v>288099.15</v>
      </c>
      <c r="N68" s="255">
        <v>83.87353415861133</v>
      </c>
      <c r="O68" s="255">
        <v>288169.15</v>
      </c>
      <c r="P68" s="255">
        <v>37640.15</v>
      </c>
      <c r="Q68" s="255">
        <v>83.8434876294147</v>
      </c>
      <c r="R68" s="180">
        <f t="shared" si="4"/>
        <v>232902</v>
      </c>
      <c r="S68" s="180">
        <f t="shared" si="5"/>
        <v>0.030046529196641657</v>
      </c>
    </row>
    <row r="69" spans="1:19" ht="25.5">
      <c r="A69" s="253" t="s">
        <v>29</v>
      </c>
      <c r="B69" s="254" t="s">
        <v>30</v>
      </c>
      <c r="C69" s="255">
        <v>1114598</v>
      </c>
      <c r="D69" s="255">
        <v>1114598</v>
      </c>
      <c r="E69" s="260">
        <v>651609</v>
      </c>
      <c r="F69" s="260">
        <v>486315.42</v>
      </c>
      <c r="G69" s="255">
        <v>625740.6</v>
      </c>
      <c r="H69" s="255">
        <v>0</v>
      </c>
      <c r="I69" s="255">
        <v>486315.42</v>
      </c>
      <c r="J69" s="255">
        <v>139425.18</v>
      </c>
      <c r="K69" s="255">
        <v>139425.18</v>
      </c>
      <c r="L69" s="255">
        <v>25868.4</v>
      </c>
      <c r="M69" s="255">
        <v>488857.4</v>
      </c>
      <c r="N69" s="255">
        <v>96.03007324944866</v>
      </c>
      <c r="O69" s="255">
        <v>628282.58</v>
      </c>
      <c r="P69" s="255">
        <v>165293.58</v>
      </c>
      <c r="Q69" s="255">
        <v>74.63301151457392</v>
      </c>
      <c r="R69" s="180">
        <f t="shared" si="4"/>
        <v>512183.82</v>
      </c>
      <c r="S69" s="180">
        <f t="shared" si="5"/>
        <v>21.397061734874747</v>
      </c>
    </row>
    <row r="70" spans="1:19" ht="25.5">
      <c r="A70" s="253" t="s">
        <v>31</v>
      </c>
      <c r="B70" s="254" t="s">
        <v>32</v>
      </c>
      <c r="C70" s="255">
        <v>591108</v>
      </c>
      <c r="D70" s="255">
        <v>591108</v>
      </c>
      <c r="E70" s="260">
        <v>433352</v>
      </c>
      <c r="F70" s="260">
        <v>295351.54</v>
      </c>
      <c r="G70" s="255">
        <v>295726.82</v>
      </c>
      <c r="H70" s="255">
        <v>0</v>
      </c>
      <c r="I70" s="255">
        <v>295351.54</v>
      </c>
      <c r="J70" s="255">
        <v>375.28</v>
      </c>
      <c r="K70" s="255">
        <v>0</v>
      </c>
      <c r="L70" s="255">
        <v>137625.18</v>
      </c>
      <c r="M70" s="255">
        <v>295381.18</v>
      </c>
      <c r="N70" s="255">
        <v>68.24171112628996</v>
      </c>
      <c r="O70" s="255">
        <v>295756.46</v>
      </c>
      <c r="P70" s="255">
        <v>138000.46</v>
      </c>
      <c r="Q70" s="255">
        <v>68.15511177980025</v>
      </c>
      <c r="R70" s="180">
        <f t="shared" si="4"/>
        <v>433352</v>
      </c>
      <c r="S70" s="180">
        <f t="shared" si="5"/>
        <v>0</v>
      </c>
    </row>
    <row r="71" spans="1:19" ht="25.5">
      <c r="A71" s="253" t="s">
        <v>33</v>
      </c>
      <c r="B71" s="254" t="s">
        <v>34</v>
      </c>
      <c r="C71" s="255">
        <v>224684</v>
      </c>
      <c r="D71" s="255">
        <v>224684</v>
      </c>
      <c r="E71" s="260">
        <v>110388</v>
      </c>
      <c r="F71" s="260">
        <v>78702.44</v>
      </c>
      <c r="G71" s="255">
        <v>78702.44</v>
      </c>
      <c r="H71" s="255">
        <v>0</v>
      </c>
      <c r="I71" s="255">
        <v>78702.44</v>
      </c>
      <c r="J71" s="255">
        <v>0</v>
      </c>
      <c r="K71" s="255">
        <v>2505.68</v>
      </c>
      <c r="L71" s="255">
        <v>31685.56</v>
      </c>
      <c r="M71" s="255">
        <v>145981.56</v>
      </c>
      <c r="N71" s="255">
        <v>71.29619161503062</v>
      </c>
      <c r="O71" s="255">
        <v>145981.56</v>
      </c>
      <c r="P71" s="255">
        <v>31685.56</v>
      </c>
      <c r="Q71" s="255">
        <v>71.29619161503062</v>
      </c>
      <c r="R71" s="180">
        <f t="shared" si="4"/>
        <v>107882.32</v>
      </c>
      <c r="S71" s="180">
        <f t="shared" si="5"/>
        <v>2.269884407725477</v>
      </c>
    </row>
    <row r="72" spans="1:19" ht="25.5">
      <c r="A72" s="253" t="s">
        <v>35</v>
      </c>
      <c r="B72" s="254" t="s">
        <v>36</v>
      </c>
      <c r="C72" s="255">
        <v>193255</v>
      </c>
      <c r="D72" s="255">
        <v>193255</v>
      </c>
      <c r="E72" s="260">
        <v>93684</v>
      </c>
      <c r="F72" s="260">
        <v>72051.03</v>
      </c>
      <c r="G72" s="255">
        <v>72051.03</v>
      </c>
      <c r="H72" s="255">
        <v>0</v>
      </c>
      <c r="I72" s="255">
        <v>72051.03</v>
      </c>
      <c r="J72" s="255">
        <v>0</v>
      </c>
      <c r="K72" s="255">
        <v>0</v>
      </c>
      <c r="L72" s="255">
        <v>21632.97</v>
      </c>
      <c r="M72" s="255">
        <v>121203.97</v>
      </c>
      <c r="N72" s="255">
        <v>76.90857563724862</v>
      </c>
      <c r="O72" s="255">
        <v>121203.97</v>
      </c>
      <c r="P72" s="255">
        <v>21632.97</v>
      </c>
      <c r="Q72" s="255">
        <v>76.90857563724862</v>
      </c>
      <c r="R72" s="180">
        <f t="shared" si="4"/>
        <v>93684</v>
      </c>
      <c r="S72" s="180">
        <f t="shared" si="5"/>
        <v>0</v>
      </c>
    </row>
    <row r="73" spans="1:19" ht="25.5">
      <c r="A73" s="253" t="s">
        <v>37</v>
      </c>
      <c r="B73" s="254" t="s">
        <v>38</v>
      </c>
      <c r="C73" s="255">
        <v>1533605</v>
      </c>
      <c r="D73" s="255">
        <v>1533605</v>
      </c>
      <c r="E73" s="260">
        <v>686263</v>
      </c>
      <c r="F73" s="260">
        <v>524255.41</v>
      </c>
      <c r="G73" s="255">
        <v>524700.31</v>
      </c>
      <c r="H73" s="255">
        <v>0</v>
      </c>
      <c r="I73" s="255">
        <v>524255.41</v>
      </c>
      <c r="J73" s="255">
        <v>444.9</v>
      </c>
      <c r="K73" s="255">
        <v>0</v>
      </c>
      <c r="L73" s="255">
        <v>161562.69</v>
      </c>
      <c r="M73" s="255">
        <v>1008904.69</v>
      </c>
      <c r="N73" s="255">
        <v>76.45761318911264</v>
      </c>
      <c r="O73" s="255">
        <v>1009349.59</v>
      </c>
      <c r="P73" s="255">
        <v>162007.59</v>
      </c>
      <c r="Q73" s="255">
        <v>76.39278381611715</v>
      </c>
      <c r="R73" s="180">
        <f t="shared" si="4"/>
        <v>686263</v>
      </c>
      <c r="S73" s="180">
        <f t="shared" si="5"/>
        <v>0</v>
      </c>
    </row>
    <row r="74" spans="1:19" ht="25.5">
      <c r="A74" s="253" t="s">
        <v>41</v>
      </c>
      <c r="B74" s="254" t="s">
        <v>42</v>
      </c>
      <c r="C74" s="255">
        <v>531477</v>
      </c>
      <c r="D74" s="255">
        <v>528620</v>
      </c>
      <c r="E74" s="260">
        <v>249349</v>
      </c>
      <c r="F74" s="260">
        <v>206752.21</v>
      </c>
      <c r="G74" s="255">
        <v>206752.21</v>
      </c>
      <c r="H74" s="255">
        <v>0</v>
      </c>
      <c r="I74" s="255">
        <v>206752.21</v>
      </c>
      <c r="J74" s="255">
        <v>0</v>
      </c>
      <c r="K74" s="255">
        <v>0</v>
      </c>
      <c r="L74" s="255">
        <v>42596.79</v>
      </c>
      <c r="M74" s="255">
        <v>321867.79</v>
      </c>
      <c r="N74" s="255">
        <v>82.91679934549566</v>
      </c>
      <c r="O74" s="255">
        <v>321867.79</v>
      </c>
      <c r="P74" s="255">
        <v>42596.79</v>
      </c>
      <c r="Q74" s="255">
        <v>82.91679934549566</v>
      </c>
      <c r="R74" s="180">
        <f t="shared" si="4"/>
        <v>249349</v>
      </c>
      <c r="S74" s="180">
        <f t="shared" si="5"/>
        <v>0</v>
      </c>
    </row>
    <row r="75" spans="1:19" ht="25.5">
      <c r="A75" s="253" t="s">
        <v>43</v>
      </c>
      <c r="B75" s="254" t="s">
        <v>44</v>
      </c>
      <c r="C75" s="255">
        <v>418563</v>
      </c>
      <c r="D75" s="255">
        <v>418563</v>
      </c>
      <c r="E75" s="260">
        <v>171359</v>
      </c>
      <c r="F75" s="260">
        <v>141962.37</v>
      </c>
      <c r="G75" s="255">
        <v>141962.37</v>
      </c>
      <c r="H75" s="255">
        <v>0</v>
      </c>
      <c r="I75" s="255">
        <v>141962.37</v>
      </c>
      <c r="J75" s="255">
        <v>0</v>
      </c>
      <c r="K75" s="255">
        <v>0</v>
      </c>
      <c r="L75" s="255">
        <v>29396.63</v>
      </c>
      <c r="M75" s="255">
        <v>276600.63</v>
      </c>
      <c r="N75" s="255">
        <v>82.84500376402757</v>
      </c>
      <c r="O75" s="255">
        <v>276600.63</v>
      </c>
      <c r="P75" s="255">
        <v>29396.63</v>
      </c>
      <c r="Q75" s="255">
        <v>82.84500376402757</v>
      </c>
      <c r="R75" s="180">
        <f t="shared" si="4"/>
        <v>171359</v>
      </c>
      <c r="S75" s="180">
        <f t="shared" si="5"/>
        <v>0</v>
      </c>
    </row>
    <row r="76" spans="1:19" ht="25.5">
      <c r="A76" s="253" t="s">
        <v>45</v>
      </c>
      <c r="B76" s="254" t="s">
        <v>46</v>
      </c>
      <c r="C76" s="255">
        <v>233633</v>
      </c>
      <c r="D76" s="255">
        <v>233633</v>
      </c>
      <c r="E76" s="260">
        <v>124909</v>
      </c>
      <c r="F76" s="260">
        <v>58018.81</v>
      </c>
      <c r="G76" s="255">
        <v>58018.81</v>
      </c>
      <c r="H76" s="255">
        <v>0</v>
      </c>
      <c r="I76" s="255">
        <v>58018.81</v>
      </c>
      <c r="J76" s="255">
        <v>0</v>
      </c>
      <c r="K76" s="255">
        <v>0</v>
      </c>
      <c r="L76" s="255">
        <v>66890.19</v>
      </c>
      <c r="M76" s="255">
        <v>175614.19</v>
      </c>
      <c r="N76" s="255">
        <v>46.44886277209809</v>
      </c>
      <c r="O76" s="255">
        <v>175614.19</v>
      </c>
      <c r="P76" s="255">
        <v>66890.19</v>
      </c>
      <c r="Q76" s="255">
        <v>46.44886277209809</v>
      </c>
      <c r="R76" s="180">
        <f t="shared" si="4"/>
        <v>124909</v>
      </c>
      <c r="S76" s="180">
        <f t="shared" si="5"/>
        <v>0</v>
      </c>
    </row>
    <row r="77" spans="1:19" ht="25.5">
      <c r="A77" s="253" t="s">
        <v>47</v>
      </c>
      <c r="B77" s="254" t="s">
        <v>48</v>
      </c>
      <c r="C77" s="255">
        <v>264854</v>
      </c>
      <c r="D77" s="255">
        <v>264854</v>
      </c>
      <c r="E77" s="260">
        <v>126825</v>
      </c>
      <c r="F77" s="260">
        <v>87199.09</v>
      </c>
      <c r="G77" s="255">
        <v>87427.09</v>
      </c>
      <c r="H77" s="255">
        <v>0</v>
      </c>
      <c r="I77" s="255">
        <v>87199.09</v>
      </c>
      <c r="J77" s="255">
        <v>228</v>
      </c>
      <c r="K77" s="255">
        <v>228</v>
      </c>
      <c r="L77" s="255">
        <v>39397.91</v>
      </c>
      <c r="M77" s="255">
        <v>177426.91</v>
      </c>
      <c r="N77" s="255">
        <v>68.93521781983047</v>
      </c>
      <c r="O77" s="255">
        <v>177654.91</v>
      </c>
      <c r="P77" s="255">
        <v>39625.91</v>
      </c>
      <c r="Q77" s="255">
        <v>68.7554425389316</v>
      </c>
      <c r="R77" s="180">
        <f t="shared" si="4"/>
        <v>126597</v>
      </c>
      <c r="S77" s="180">
        <f t="shared" si="5"/>
        <v>0.1797752808988764</v>
      </c>
    </row>
    <row r="78" spans="1:19" ht="25.5">
      <c r="A78" s="253" t="s">
        <v>49</v>
      </c>
      <c r="B78" s="254" t="s">
        <v>50</v>
      </c>
      <c r="C78" s="255">
        <v>285147</v>
      </c>
      <c r="D78" s="255">
        <v>285147</v>
      </c>
      <c r="E78" s="260">
        <v>131978</v>
      </c>
      <c r="F78" s="260">
        <v>106757.95</v>
      </c>
      <c r="G78" s="255">
        <v>109174.82</v>
      </c>
      <c r="H78" s="255">
        <v>0</v>
      </c>
      <c r="I78" s="255">
        <v>106757.95</v>
      </c>
      <c r="J78" s="255">
        <v>2416.87</v>
      </c>
      <c r="K78" s="255">
        <v>0</v>
      </c>
      <c r="L78" s="255">
        <v>22803.18</v>
      </c>
      <c r="M78" s="255">
        <v>175972.18</v>
      </c>
      <c r="N78" s="255">
        <v>82.72198396702481</v>
      </c>
      <c r="O78" s="255">
        <v>178389.05</v>
      </c>
      <c r="P78" s="255">
        <v>25220.05</v>
      </c>
      <c r="Q78" s="255">
        <v>80.8907166345906</v>
      </c>
      <c r="R78" s="180">
        <f t="shared" si="4"/>
        <v>131978</v>
      </c>
      <c r="S78" s="180">
        <f t="shared" si="5"/>
        <v>0</v>
      </c>
    </row>
    <row r="79" spans="1:19" ht="25.5">
      <c r="A79" s="253" t="s">
        <v>51</v>
      </c>
      <c r="B79" s="254" t="s">
        <v>52</v>
      </c>
      <c r="C79" s="255">
        <v>158288</v>
      </c>
      <c r="D79" s="255">
        <v>158288</v>
      </c>
      <c r="E79" s="260">
        <v>80800</v>
      </c>
      <c r="F79" s="260">
        <v>55680.95</v>
      </c>
      <c r="G79" s="255">
        <v>55680.95</v>
      </c>
      <c r="H79" s="255">
        <v>0</v>
      </c>
      <c r="I79" s="255">
        <v>55680.95</v>
      </c>
      <c r="J79" s="255">
        <v>0</v>
      </c>
      <c r="K79" s="255">
        <v>0</v>
      </c>
      <c r="L79" s="255">
        <v>25119.05</v>
      </c>
      <c r="M79" s="255">
        <v>102607.05</v>
      </c>
      <c r="N79" s="255">
        <v>68.91206683168316</v>
      </c>
      <c r="O79" s="255">
        <v>102607.05</v>
      </c>
      <c r="P79" s="255">
        <v>25119.05</v>
      </c>
      <c r="Q79" s="255">
        <v>68.91206683168316</v>
      </c>
      <c r="R79" s="180">
        <f t="shared" si="4"/>
        <v>80800</v>
      </c>
      <c r="S79" s="180">
        <f t="shared" si="5"/>
        <v>0</v>
      </c>
    </row>
    <row r="80" spans="1:19" ht="12.75">
      <c r="A80" s="250" t="s">
        <v>56</v>
      </c>
      <c r="B80" s="251" t="s">
        <v>73</v>
      </c>
      <c r="C80" s="252">
        <v>142756</v>
      </c>
      <c r="D80" s="252">
        <v>420000</v>
      </c>
      <c r="E80" s="259">
        <v>189000</v>
      </c>
      <c r="F80" s="259">
        <v>143827.84</v>
      </c>
      <c r="G80" s="252">
        <v>143827.84</v>
      </c>
      <c r="H80" s="252">
        <v>0</v>
      </c>
      <c r="I80" s="252">
        <v>143827.84</v>
      </c>
      <c r="J80" s="252">
        <v>0</v>
      </c>
      <c r="K80" s="252">
        <v>0</v>
      </c>
      <c r="L80" s="252">
        <v>45172.16</v>
      </c>
      <c r="M80" s="252">
        <v>276172.16</v>
      </c>
      <c r="N80" s="252">
        <v>76.09938624338625</v>
      </c>
      <c r="O80" s="252">
        <v>276172.16</v>
      </c>
      <c r="P80" s="252">
        <v>45172.16</v>
      </c>
      <c r="Q80" s="252">
        <v>76.09938624338625</v>
      </c>
      <c r="R80" s="180">
        <f t="shared" si="4"/>
        <v>189000</v>
      </c>
      <c r="S80" s="180">
        <f t="shared" si="5"/>
        <v>0</v>
      </c>
    </row>
    <row r="81" spans="1:19" ht="25.5">
      <c r="A81" s="253" t="s">
        <v>21</v>
      </c>
      <c r="B81" s="254" t="s">
        <v>22</v>
      </c>
      <c r="C81" s="255">
        <v>0</v>
      </c>
      <c r="D81" s="255">
        <v>335000</v>
      </c>
      <c r="E81" s="260">
        <v>149000</v>
      </c>
      <c r="F81" s="260">
        <v>124000</v>
      </c>
      <c r="G81" s="255">
        <v>124000</v>
      </c>
      <c r="H81" s="255">
        <v>0</v>
      </c>
      <c r="I81" s="255">
        <v>124000</v>
      </c>
      <c r="J81" s="255">
        <v>0</v>
      </c>
      <c r="K81" s="255">
        <v>0</v>
      </c>
      <c r="L81" s="255">
        <v>25000</v>
      </c>
      <c r="M81" s="255">
        <v>211000</v>
      </c>
      <c r="N81" s="255">
        <v>83.22147651006712</v>
      </c>
      <c r="O81" s="255">
        <v>211000</v>
      </c>
      <c r="P81" s="255">
        <v>25000</v>
      </c>
      <c r="Q81" s="255">
        <v>83.22147651006712</v>
      </c>
      <c r="R81" s="177">
        <f t="shared" si="4"/>
        <v>149000</v>
      </c>
      <c r="S81" s="177">
        <f t="shared" si="5"/>
        <v>0</v>
      </c>
    </row>
    <row r="82" spans="1:19" ht="25.5">
      <c r="A82" s="253" t="s">
        <v>23</v>
      </c>
      <c r="B82" s="254" t="s">
        <v>24</v>
      </c>
      <c r="C82" s="255">
        <v>85000</v>
      </c>
      <c r="D82" s="255">
        <v>85000</v>
      </c>
      <c r="E82" s="260">
        <v>40000</v>
      </c>
      <c r="F82" s="260">
        <v>19827.84</v>
      </c>
      <c r="G82" s="255">
        <v>19827.84</v>
      </c>
      <c r="H82" s="255">
        <v>0</v>
      </c>
      <c r="I82" s="255">
        <v>19827.84</v>
      </c>
      <c r="J82" s="255">
        <v>0</v>
      </c>
      <c r="K82" s="255">
        <v>0</v>
      </c>
      <c r="L82" s="255">
        <v>20172.16</v>
      </c>
      <c r="M82" s="255">
        <v>65172.16</v>
      </c>
      <c r="N82" s="255">
        <v>49.5696</v>
      </c>
      <c r="O82" s="255">
        <v>65172.16</v>
      </c>
      <c r="P82" s="255">
        <v>20172.16</v>
      </c>
      <c r="Q82" s="255">
        <v>49.5696</v>
      </c>
      <c r="R82" s="180">
        <f t="shared" si="4"/>
        <v>40000</v>
      </c>
      <c r="S82" s="180">
        <f t="shared" si="5"/>
        <v>0</v>
      </c>
    </row>
    <row r="83" spans="1:19" ht="25.5">
      <c r="A83" s="253" t="s">
        <v>37</v>
      </c>
      <c r="B83" s="254" t="s">
        <v>38</v>
      </c>
      <c r="C83" s="255">
        <v>57756</v>
      </c>
      <c r="D83" s="255">
        <v>0</v>
      </c>
      <c r="E83" s="260">
        <v>0</v>
      </c>
      <c r="F83" s="260">
        <v>0</v>
      </c>
      <c r="G83" s="255">
        <v>0</v>
      </c>
      <c r="H83" s="255">
        <v>0</v>
      </c>
      <c r="I83" s="255">
        <v>0</v>
      </c>
      <c r="J83" s="255">
        <v>0</v>
      </c>
      <c r="K83" s="255">
        <v>0</v>
      </c>
      <c r="L83" s="255">
        <v>0</v>
      </c>
      <c r="M83" s="255">
        <v>0</v>
      </c>
      <c r="N83" s="255">
        <v>0</v>
      </c>
      <c r="O83" s="255">
        <v>0</v>
      </c>
      <c r="P83" s="255">
        <v>0</v>
      </c>
      <c r="Q83" s="255">
        <v>0</v>
      </c>
      <c r="R83" s="180">
        <f t="shared" si="4"/>
        <v>0</v>
      </c>
      <c r="S83" s="180">
        <f t="shared" si="5"/>
        <v>0</v>
      </c>
    </row>
    <row r="84" spans="1:19" ht="12.75">
      <c r="A84" s="250" t="s">
        <v>57</v>
      </c>
      <c r="B84" s="251" t="s">
        <v>74</v>
      </c>
      <c r="C84" s="252">
        <v>2110347</v>
      </c>
      <c r="D84" s="252">
        <v>2240927</v>
      </c>
      <c r="E84" s="259">
        <v>1164509</v>
      </c>
      <c r="F84" s="259">
        <v>950781.86</v>
      </c>
      <c r="G84" s="252">
        <v>957589.44</v>
      </c>
      <c r="H84" s="252">
        <v>0</v>
      </c>
      <c r="I84" s="252">
        <v>950781.86</v>
      </c>
      <c r="J84" s="252">
        <v>6807.58</v>
      </c>
      <c r="K84" s="252">
        <v>0</v>
      </c>
      <c r="L84" s="252">
        <v>206919.56</v>
      </c>
      <c r="M84" s="252">
        <v>1283337.56</v>
      </c>
      <c r="N84" s="252">
        <v>82.23117554265359</v>
      </c>
      <c r="O84" s="252">
        <v>1290145.14</v>
      </c>
      <c r="P84" s="252">
        <v>213727.14</v>
      </c>
      <c r="Q84" s="252">
        <v>81.64658753174085</v>
      </c>
      <c r="R84" s="180">
        <f t="shared" si="4"/>
        <v>1164509</v>
      </c>
      <c r="S84" s="180">
        <f t="shared" si="5"/>
        <v>0</v>
      </c>
    </row>
    <row r="85" spans="1:19" ht="25.5">
      <c r="A85" s="253" t="s">
        <v>21</v>
      </c>
      <c r="B85" s="254" t="s">
        <v>22</v>
      </c>
      <c r="C85" s="255">
        <v>2110347</v>
      </c>
      <c r="D85" s="255">
        <v>2240927</v>
      </c>
      <c r="E85" s="260">
        <v>1164509</v>
      </c>
      <c r="F85" s="260">
        <v>950781.86</v>
      </c>
      <c r="G85" s="255">
        <v>957589.44</v>
      </c>
      <c r="H85" s="255">
        <v>0</v>
      </c>
      <c r="I85" s="255">
        <v>950781.86</v>
      </c>
      <c r="J85" s="255">
        <v>6807.58</v>
      </c>
      <c r="K85" s="255">
        <v>0</v>
      </c>
      <c r="L85" s="255">
        <v>206919.56</v>
      </c>
      <c r="M85" s="255">
        <v>1283337.56</v>
      </c>
      <c r="N85" s="255">
        <v>82.23117554265359</v>
      </c>
      <c r="O85" s="255">
        <v>1290145.14</v>
      </c>
      <c r="P85" s="255">
        <v>213727.14</v>
      </c>
      <c r="Q85" s="255">
        <v>81.64658753174085</v>
      </c>
      <c r="R85" s="177">
        <f t="shared" si="4"/>
        <v>1164509</v>
      </c>
      <c r="S85" s="177">
        <f t="shared" si="5"/>
        <v>0</v>
      </c>
    </row>
    <row r="86" spans="1:19" ht="25.5">
      <c r="A86" s="250" t="s">
        <v>58</v>
      </c>
      <c r="B86" s="251" t="s">
        <v>75</v>
      </c>
      <c r="C86" s="252">
        <v>1765805</v>
      </c>
      <c r="D86" s="252">
        <v>1765805</v>
      </c>
      <c r="E86" s="259">
        <v>750737</v>
      </c>
      <c r="F86" s="259">
        <v>377699</v>
      </c>
      <c r="G86" s="252">
        <v>377699</v>
      </c>
      <c r="H86" s="252">
        <v>186519</v>
      </c>
      <c r="I86" s="252">
        <v>377699</v>
      </c>
      <c r="J86" s="252">
        <v>0</v>
      </c>
      <c r="K86" s="252">
        <v>0</v>
      </c>
      <c r="L86" s="252">
        <v>373038</v>
      </c>
      <c r="M86" s="252">
        <v>1388106</v>
      </c>
      <c r="N86" s="252">
        <v>50.310428285804484</v>
      </c>
      <c r="O86" s="252">
        <v>1388106</v>
      </c>
      <c r="P86" s="252">
        <v>373038</v>
      </c>
      <c r="Q86" s="252">
        <v>50.310428285804484</v>
      </c>
      <c r="R86" s="180">
        <f t="shared" si="4"/>
        <v>750737</v>
      </c>
      <c r="S86" s="180">
        <f t="shared" si="5"/>
        <v>0</v>
      </c>
    </row>
    <row r="87" spans="1:19" ht="25.5">
      <c r="A87" s="253" t="s">
        <v>21</v>
      </c>
      <c r="B87" s="254" t="s">
        <v>22</v>
      </c>
      <c r="C87" s="255">
        <v>1765805</v>
      </c>
      <c r="D87" s="255">
        <v>1765805</v>
      </c>
      <c r="E87" s="260">
        <v>750737</v>
      </c>
      <c r="F87" s="260">
        <v>377699</v>
      </c>
      <c r="G87" s="255">
        <v>377699</v>
      </c>
      <c r="H87" s="255">
        <v>186519</v>
      </c>
      <c r="I87" s="255">
        <v>377699</v>
      </c>
      <c r="J87" s="255">
        <v>0</v>
      </c>
      <c r="K87" s="255">
        <v>0</v>
      </c>
      <c r="L87" s="255">
        <v>373038</v>
      </c>
      <c r="M87" s="255">
        <v>1388106</v>
      </c>
      <c r="N87" s="255">
        <v>50.310428285804484</v>
      </c>
      <c r="O87" s="255">
        <v>1388106</v>
      </c>
      <c r="P87" s="255">
        <v>373038</v>
      </c>
      <c r="Q87" s="255">
        <v>50.310428285804484</v>
      </c>
      <c r="R87" s="177">
        <f t="shared" si="4"/>
        <v>750737</v>
      </c>
      <c r="S87" s="177">
        <f t="shared" si="5"/>
        <v>0</v>
      </c>
    </row>
    <row r="88" spans="1:19" ht="12.75">
      <c r="A88" s="250" t="s">
        <v>80</v>
      </c>
      <c r="B88" s="251" t="s">
        <v>81</v>
      </c>
      <c r="C88" s="252">
        <v>0</v>
      </c>
      <c r="D88" s="252">
        <v>1863295</v>
      </c>
      <c r="E88" s="259">
        <v>869170</v>
      </c>
      <c r="F88" s="259">
        <v>467941.76</v>
      </c>
      <c r="G88" s="252">
        <v>471921</v>
      </c>
      <c r="H88" s="252">
        <v>10000</v>
      </c>
      <c r="I88" s="252">
        <v>467941.76</v>
      </c>
      <c r="J88" s="252">
        <v>3979.24</v>
      </c>
      <c r="K88" s="252">
        <v>0</v>
      </c>
      <c r="L88" s="252">
        <v>397249</v>
      </c>
      <c r="M88" s="252">
        <v>1391374</v>
      </c>
      <c r="N88" s="252">
        <v>54.29559234672159</v>
      </c>
      <c r="O88" s="252">
        <v>1395353.24</v>
      </c>
      <c r="P88" s="252">
        <v>401228.24</v>
      </c>
      <c r="Q88" s="252">
        <v>53.83777166722275</v>
      </c>
      <c r="R88" s="180">
        <f t="shared" si="4"/>
        <v>869170</v>
      </c>
      <c r="S88" s="180">
        <f t="shared" si="5"/>
        <v>0</v>
      </c>
    </row>
    <row r="89" spans="1:19" ht="25.5">
      <c r="A89" s="253" t="s">
        <v>21</v>
      </c>
      <c r="B89" s="254" t="s">
        <v>22</v>
      </c>
      <c r="C89" s="255">
        <v>0</v>
      </c>
      <c r="D89" s="255">
        <v>1505992</v>
      </c>
      <c r="E89" s="260">
        <v>641867</v>
      </c>
      <c r="F89" s="260">
        <v>367175.76</v>
      </c>
      <c r="G89" s="255">
        <v>368935</v>
      </c>
      <c r="H89" s="255">
        <v>10000</v>
      </c>
      <c r="I89" s="255">
        <v>367175.76</v>
      </c>
      <c r="J89" s="255">
        <v>1759.24</v>
      </c>
      <c r="K89" s="255">
        <v>0</v>
      </c>
      <c r="L89" s="255">
        <v>272932</v>
      </c>
      <c r="M89" s="255">
        <v>1137057</v>
      </c>
      <c r="N89" s="255">
        <v>57.47841842624718</v>
      </c>
      <c r="O89" s="255">
        <v>1138816.24</v>
      </c>
      <c r="P89" s="255">
        <v>274691.24</v>
      </c>
      <c r="Q89" s="255">
        <v>57.20433672396307</v>
      </c>
      <c r="R89" s="177">
        <f t="shared" si="4"/>
        <v>641867</v>
      </c>
      <c r="S89" s="177">
        <f t="shared" si="5"/>
        <v>0</v>
      </c>
    </row>
    <row r="90" spans="1:19" ht="25.5">
      <c r="A90" s="253" t="s">
        <v>23</v>
      </c>
      <c r="B90" s="254" t="s">
        <v>24</v>
      </c>
      <c r="C90" s="255">
        <v>0</v>
      </c>
      <c r="D90" s="255">
        <v>300000</v>
      </c>
      <c r="E90" s="260">
        <v>170000</v>
      </c>
      <c r="F90" s="260">
        <v>90766</v>
      </c>
      <c r="G90" s="255">
        <v>92986</v>
      </c>
      <c r="H90" s="255">
        <v>0</v>
      </c>
      <c r="I90" s="255">
        <v>90766</v>
      </c>
      <c r="J90" s="255">
        <v>2220</v>
      </c>
      <c r="K90" s="255">
        <v>0</v>
      </c>
      <c r="L90" s="255">
        <v>77014</v>
      </c>
      <c r="M90" s="255">
        <v>207014</v>
      </c>
      <c r="N90" s="255">
        <v>54.69764705882353</v>
      </c>
      <c r="O90" s="255">
        <v>209234</v>
      </c>
      <c r="P90" s="255">
        <v>79234</v>
      </c>
      <c r="Q90" s="255">
        <v>53.39176470588235</v>
      </c>
      <c r="R90" s="180">
        <f t="shared" si="4"/>
        <v>170000</v>
      </c>
      <c r="S90" s="180">
        <f t="shared" si="5"/>
        <v>0</v>
      </c>
    </row>
    <row r="91" spans="1:19" ht="25.5">
      <c r="A91" s="253" t="s">
        <v>35</v>
      </c>
      <c r="B91" s="254" t="s">
        <v>36</v>
      </c>
      <c r="C91" s="255">
        <v>0</v>
      </c>
      <c r="D91" s="255">
        <v>10000</v>
      </c>
      <c r="E91" s="260">
        <v>10000</v>
      </c>
      <c r="F91" s="260">
        <v>10000</v>
      </c>
      <c r="G91" s="255">
        <v>10000</v>
      </c>
      <c r="H91" s="255">
        <v>0</v>
      </c>
      <c r="I91" s="255">
        <v>10000</v>
      </c>
      <c r="J91" s="255">
        <v>0</v>
      </c>
      <c r="K91" s="255">
        <v>0</v>
      </c>
      <c r="L91" s="255">
        <v>0</v>
      </c>
      <c r="M91" s="255">
        <v>0</v>
      </c>
      <c r="N91" s="255">
        <v>100</v>
      </c>
      <c r="O91" s="255">
        <v>0</v>
      </c>
      <c r="P91" s="255">
        <v>0</v>
      </c>
      <c r="Q91" s="255">
        <v>100</v>
      </c>
      <c r="R91" s="180">
        <f t="shared" si="4"/>
        <v>10000</v>
      </c>
      <c r="S91" s="180">
        <f t="shared" si="5"/>
        <v>0</v>
      </c>
    </row>
    <row r="92" spans="1:19" ht="25.5">
      <c r="A92" s="253" t="s">
        <v>47</v>
      </c>
      <c r="B92" s="254" t="s">
        <v>48</v>
      </c>
      <c r="C92" s="255">
        <v>0</v>
      </c>
      <c r="D92" s="255">
        <v>47303</v>
      </c>
      <c r="E92" s="260">
        <v>47303</v>
      </c>
      <c r="F92" s="260">
        <v>0</v>
      </c>
      <c r="G92" s="255">
        <v>0</v>
      </c>
      <c r="H92" s="255">
        <v>0</v>
      </c>
      <c r="I92" s="255">
        <v>0</v>
      </c>
      <c r="J92" s="255">
        <v>0</v>
      </c>
      <c r="K92" s="255">
        <v>0</v>
      </c>
      <c r="L92" s="255">
        <v>47303</v>
      </c>
      <c r="M92" s="255">
        <v>47303</v>
      </c>
      <c r="N92" s="255">
        <v>0</v>
      </c>
      <c r="O92" s="255">
        <v>47303</v>
      </c>
      <c r="P92" s="255">
        <v>47303</v>
      </c>
      <c r="Q92" s="255">
        <v>0</v>
      </c>
      <c r="R92" s="180">
        <f t="shared" si="4"/>
        <v>47303</v>
      </c>
      <c r="S92" s="180">
        <f t="shared" si="5"/>
        <v>0</v>
      </c>
    </row>
    <row r="93" spans="1:19" ht="25.5">
      <c r="A93" s="250" t="s">
        <v>82</v>
      </c>
      <c r="B93" s="251" t="s">
        <v>83</v>
      </c>
      <c r="C93" s="252">
        <v>0</v>
      </c>
      <c r="D93" s="252">
        <v>38418</v>
      </c>
      <c r="E93" s="259">
        <v>34950</v>
      </c>
      <c r="F93" s="259">
        <v>0</v>
      </c>
      <c r="G93" s="252">
        <v>0</v>
      </c>
      <c r="H93" s="252">
        <v>0</v>
      </c>
      <c r="I93" s="252">
        <v>0</v>
      </c>
      <c r="J93" s="252">
        <v>0</v>
      </c>
      <c r="K93" s="252">
        <v>0</v>
      </c>
      <c r="L93" s="252">
        <v>34950</v>
      </c>
      <c r="M93" s="252">
        <v>38418</v>
      </c>
      <c r="N93" s="252">
        <v>0</v>
      </c>
      <c r="O93" s="252">
        <v>38418</v>
      </c>
      <c r="P93" s="252">
        <v>34950</v>
      </c>
      <c r="Q93" s="252">
        <v>0</v>
      </c>
      <c r="R93" s="180">
        <f t="shared" si="4"/>
        <v>34950</v>
      </c>
      <c r="S93" s="180">
        <f t="shared" si="5"/>
        <v>0</v>
      </c>
    </row>
    <row r="94" spans="1:19" ht="25.5">
      <c r="A94" s="253" t="s">
        <v>21</v>
      </c>
      <c r="B94" s="254" t="s">
        <v>22</v>
      </c>
      <c r="C94" s="255">
        <v>0</v>
      </c>
      <c r="D94" s="255">
        <v>38418</v>
      </c>
      <c r="E94" s="260">
        <v>34950</v>
      </c>
      <c r="F94" s="260">
        <v>0</v>
      </c>
      <c r="G94" s="255">
        <v>0</v>
      </c>
      <c r="H94" s="255">
        <v>0</v>
      </c>
      <c r="I94" s="255">
        <v>0</v>
      </c>
      <c r="J94" s="255">
        <v>0</v>
      </c>
      <c r="K94" s="255">
        <v>0</v>
      </c>
      <c r="L94" s="255">
        <v>34950</v>
      </c>
      <c r="M94" s="255">
        <v>38418</v>
      </c>
      <c r="N94" s="255">
        <v>0</v>
      </c>
      <c r="O94" s="255">
        <v>38418</v>
      </c>
      <c r="P94" s="255">
        <v>34950</v>
      </c>
      <c r="Q94" s="255">
        <v>0</v>
      </c>
      <c r="R94" s="177">
        <f t="shared" si="4"/>
        <v>34950</v>
      </c>
      <c r="S94" s="177">
        <f t="shared" si="5"/>
        <v>0</v>
      </c>
    </row>
    <row r="95" spans="1:19" ht="12.75">
      <c r="A95" s="250" t="s">
        <v>59</v>
      </c>
      <c r="B95" s="251" t="s">
        <v>76</v>
      </c>
      <c r="C95" s="252">
        <v>27774485</v>
      </c>
      <c r="D95" s="252">
        <v>28552893</v>
      </c>
      <c r="E95" s="259">
        <v>14908791</v>
      </c>
      <c r="F95" s="259">
        <v>14809790.840000002</v>
      </c>
      <c r="G95" s="252">
        <v>14809790.840000002</v>
      </c>
      <c r="H95" s="252">
        <v>0</v>
      </c>
      <c r="I95" s="252">
        <v>14809790.840000002</v>
      </c>
      <c r="J95" s="252">
        <v>0</v>
      </c>
      <c r="K95" s="252">
        <v>0</v>
      </c>
      <c r="L95" s="252">
        <v>99000.15999999829</v>
      </c>
      <c r="M95" s="252">
        <v>13743102.159999998</v>
      </c>
      <c r="N95" s="252">
        <v>99.33596117887762</v>
      </c>
      <c r="O95" s="252">
        <v>13743102.159999998</v>
      </c>
      <c r="P95" s="252">
        <v>99000.15999999829</v>
      </c>
      <c r="Q95" s="252">
        <v>99.33596117887762</v>
      </c>
      <c r="R95" s="180">
        <f t="shared" si="4"/>
        <v>14908791</v>
      </c>
      <c r="S95" s="180">
        <f t="shared" si="5"/>
        <v>0</v>
      </c>
    </row>
    <row r="96" spans="1:19" ht="25.5">
      <c r="A96" s="253" t="s">
        <v>21</v>
      </c>
      <c r="B96" s="254" t="s">
        <v>22</v>
      </c>
      <c r="C96" s="255">
        <v>27487985</v>
      </c>
      <c r="D96" s="255">
        <v>28237093</v>
      </c>
      <c r="E96" s="260">
        <v>14737054</v>
      </c>
      <c r="F96" s="260">
        <v>14677053.88</v>
      </c>
      <c r="G96" s="255">
        <v>14677053.88</v>
      </c>
      <c r="H96" s="255">
        <v>0</v>
      </c>
      <c r="I96" s="255">
        <v>14677053.88</v>
      </c>
      <c r="J96" s="255">
        <v>0</v>
      </c>
      <c r="K96" s="255">
        <v>0</v>
      </c>
      <c r="L96" s="255">
        <v>60000.11999999918</v>
      </c>
      <c r="M96" s="255">
        <v>13560039.12</v>
      </c>
      <c r="N96" s="255">
        <v>99.59286218263162</v>
      </c>
      <c r="O96" s="255">
        <v>13560039.12</v>
      </c>
      <c r="P96" s="255">
        <v>60000.11999999918</v>
      </c>
      <c r="Q96" s="255">
        <v>99.59286218263162</v>
      </c>
      <c r="R96" s="177">
        <f t="shared" si="4"/>
        <v>14737054</v>
      </c>
      <c r="S96" s="177">
        <f t="shared" si="5"/>
        <v>0</v>
      </c>
    </row>
    <row r="97" spans="1:19" ht="25.5">
      <c r="A97" s="253" t="s">
        <v>23</v>
      </c>
      <c r="B97" s="254" t="s">
        <v>24</v>
      </c>
      <c r="C97" s="255">
        <v>60000</v>
      </c>
      <c r="D97" s="255">
        <v>60000</v>
      </c>
      <c r="E97" s="260">
        <v>31000</v>
      </c>
      <c r="F97" s="260">
        <v>11999.96</v>
      </c>
      <c r="G97" s="255">
        <v>11999.96</v>
      </c>
      <c r="H97" s="255">
        <v>0</v>
      </c>
      <c r="I97" s="255">
        <v>11999.96</v>
      </c>
      <c r="J97" s="255">
        <v>0</v>
      </c>
      <c r="K97" s="255">
        <v>0</v>
      </c>
      <c r="L97" s="255">
        <v>19000.04</v>
      </c>
      <c r="M97" s="255">
        <v>48000.04</v>
      </c>
      <c r="N97" s="255">
        <v>38.709548387096774</v>
      </c>
      <c r="O97" s="255">
        <v>48000.04</v>
      </c>
      <c r="P97" s="255">
        <v>19000.04</v>
      </c>
      <c r="Q97" s="255">
        <v>38.709548387096774</v>
      </c>
      <c r="R97" s="180">
        <f t="shared" si="4"/>
        <v>31000</v>
      </c>
      <c r="S97" s="180">
        <f t="shared" si="5"/>
        <v>0</v>
      </c>
    </row>
    <row r="98" spans="1:19" ht="25.5">
      <c r="A98" s="253" t="s">
        <v>29</v>
      </c>
      <c r="B98" s="254" t="s">
        <v>30</v>
      </c>
      <c r="C98" s="255">
        <v>115000</v>
      </c>
      <c r="D98" s="255">
        <v>116500</v>
      </c>
      <c r="E98" s="260">
        <v>57249</v>
      </c>
      <c r="F98" s="260">
        <v>57249</v>
      </c>
      <c r="G98" s="255">
        <v>57249</v>
      </c>
      <c r="H98" s="255">
        <v>0</v>
      </c>
      <c r="I98" s="255">
        <v>57249</v>
      </c>
      <c r="J98" s="255">
        <v>0</v>
      </c>
      <c r="K98" s="255">
        <v>0</v>
      </c>
      <c r="L98" s="255">
        <v>0</v>
      </c>
      <c r="M98" s="255">
        <v>59251</v>
      </c>
      <c r="N98" s="255">
        <v>100</v>
      </c>
      <c r="O98" s="255">
        <v>59251</v>
      </c>
      <c r="P98" s="255">
        <v>0</v>
      </c>
      <c r="Q98" s="255">
        <v>100</v>
      </c>
      <c r="R98" s="180">
        <f t="shared" si="4"/>
        <v>57249</v>
      </c>
      <c r="S98" s="180">
        <f t="shared" si="5"/>
        <v>0</v>
      </c>
    </row>
    <row r="99" spans="1:19" ht="25.5">
      <c r="A99" s="253" t="s">
        <v>37</v>
      </c>
      <c r="B99" s="254" t="s">
        <v>38</v>
      </c>
      <c r="C99" s="255">
        <v>111500</v>
      </c>
      <c r="D99" s="255">
        <v>111500</v>
      </c>
      <c r="E99" s="260">
        <v>55688</v>
      </c>
      <c r="F99" s="260">
        <v>55688</v>
      </c>
      <c r="G99" s="255">
        <v>55688</v>
      </c>
      <c r="H99" s="255">
        <v>0</v>
      </c>
      <c r="I99" s="255">
        <v>55688</v>
      </c>
      <c r="J99" s="255">
        <v>0</v>
      </c>
      <c r="K99" s="255">
        <v>0</v>
      </c>
      <c r="L99" s="255">
        <v>0</v>
      </c>
      <c r="M99" s="255">
        <v>55812</v>
      </c>
      <c r="N99" s="255">
        <v>100</v>
      </c>
      <c r="O99" s="255">
        <v>55812</v>
      </c>
      <c r="P99" s="255">
        <v>0</v>
      </c>
      <c r="Q99" s="255">
        <v>100</v>
      </c>
      <c r="R99" s="180">
        <f t="shared" si="4"/>
        <v>55688</v>
      </c>
      <c r="S99" s="180">
        <f t="shared" si="5"/>
        <v>0</v>
      </c>
    </row>
    <row r="100" spans="1:19" ht="25.5">
      <c r="A100" s="253" t="s">
        <v>47</v>
      </c>
      <c r="B100" s="254" t="s">
        <v>48</v>
      </c>
      <c r="C100" s="255">
        <v>0</v>
      </c>
      <c r="D100" s="255">
        <v>27800</v>
      </c>
      <c r="E100" s="260">
        <v>27800</v>
      </c>
      <c r="F100" s="260">
        <v>7800</v>
      </c>
      <c r="G100" s="255">
        <v>7800</v>
      </c>
      <c r="H100" s="255">
        <v>0</v>
      </c>
      <c r="I100" s="255">
        <v>7800</v>
      </c>
      <c r="J100" s="255">
        <v>0</v>
      </c>
      <c r="K100" s="255">
        <v>0</v>
      </c>
      <c r="L100" s="255">
        <v>20000</v>
      </c>
      <c r="M100" s="255">
        <v>20000</v>
      </c>
      <c r="N100" s="255">
        <v>28.05755395683453</v>
      </c>
      <c r="O100" s="255">
        <v>20000</v>
      </c>
      <c r="P100" s="255">
        <v>20000</v>
      </c>
      <c r="Q100" s="255">
        <v>28.05755395683453</v>
      </c>
      <c r="R100" s="180">
        <f t="shared" si="4"/>
        <v>27800</v>
      </c>
      <c r="S100" s="180">
        <f t="shared" si="5"/>
        <v>0</v>
      </c>
    </row>
    <row r="101" spans="1:19" ht="12.75">
      <c r="A101" s="250" t="s">
        <v>8</v>
      </c>
      <c r="B101" s="251" t="s">
        <v>53</v>
      </c>
      <c r="C101" s="252">
        <v>336102154</v>
      </c>
      <c r="D101" s="252">
        <v>377263342</v>
      </c>
      <c r="E101" s="259">
        <v>188270441</v>
      </c>
      <c r="F101" s="259">
        <v>156804522.40000004</v>
      </c>
      <c r="G101" s="252">
        <v>158327138.53000003</v>
      </c>
      <c r="H101" s="252">
        <v>228519</v>
      </c>
      <c r="I101" s="252">
        <v>156804522.40000004</v>
      </c>
      <c r="J101" s="252">
        <v>1522616.13</v>
      </c>
      <c r="K101" s="252">
        <v>3462765.37</v>
      </c>
      <c r="L101" s="252">
        <v>29943302.46999997</v>
      </c>
      <c r="M101" s="252">
        <v>218936203.46999997</v>
      </c>
      <c r="N101" s="252">
        <v>84.09559019941959</v>
      </c>
      <c r="O101" s="252">
        <v>220458819.59999996</v>
      </c>
      <c r="P101" s="252">
        <v>31465918.599999964</v>
      </c>
      <c r="Q101" s="252">
        <v>83.28685138629915</v>
      </c>
      <c r="R101" s="180">
        <f t="shared" si="4"/>
        <v>184807675.63</v>
      </c>
      <c r="S101" s="180">
        <f t="shared" si="5"/>
        <v>1.8392506819485275</v>
      </c>
    </row>
    <row r="102" spans="1:19" ht="12.75">
      <c r="A102" s="256"/>
      <c r="B102" s="256"/>
      <c r="C102" s="256"/>
      <c r="D102" s="256"/>
      <c r="E102" s="261"/>
      <c r="F102" s="261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6"/>
      <c r="R102" s="177">
        <f t="shared" si="4"/>
        <v>0</v>
      </c>
      <c r="S102" s="177">
        <f t="shared" si="5"/>
        <v>0</v>
      </c>
    </row>
    <row r="103" spans="1:19" ht="12.75">
      <c r="A103" s="181"/>
      <c r="B103" s="181"/>
      <c r="C103" s="181"/>
      <c r="D103" s="181"/>
      <c r="E103" s="186"/>
      <c r="F103" s="186"/>
      <c r="G103" s="186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</row>
    <row r="104" spans="1:16" ht="12.75">
      <c r="A104" s="245" t="s">
        <v>10</v>
      </c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</row>
    <row r="105" spans="1:16" ht="18">
      <c r="A105" s="246" t="s">
        <v>149</v>
      </c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5"/>
      <c r="N105" s="245"/>
      <c r="O105" s="245"/>
      <c r="P105" s="245"/>
    </row>
    <row r="106" spans="1:16" ht="12.75">
      <c r="A106" s="247" t="s">
        <v>61</v>
      </c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5"/>
      <c r="N106" s="245"/>
      <c r="O106" s="245"/>
      <c r="P106" s="245"/>
    </row>
    <row r="107" spans="1:16" ht="12.75">
      <c r="A107" s="245" t="s">
        <v>147</v>
      </c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8" t="s">
        <v>11</v>
      </c>
      <c r="M107" s="245"/>
      <c r="N107" s="245"/>
      <c r="O107" s="245"/>
      <c r="P107" s="245"/>
    </row>
    <row r="108" spans="1:19" ht="63.75">
      <c r="A108" s="249" t="s">
        <v>12</v>
      </c>
      <c r="B108" s="249" t="s">
        <v>13</v>
      </c>
      <c r="C108" s="249" t="s">
        <v>14</v>
      </c>
      <c r="D108" s="249" t="s">
        <v>15</v>
      </c>
      <c r="E108" s="249" t="s">
        <v>16</v>
      </c>
      <c r="F108" s="249" t="s">
        <v>17</v>
      </c>
      <c r="G108" s="249" t="s">
        <v>139</v>
      </c>
      <c r="H108" s="249" t="s">
        <v>17</v>
      </c>
      <c r="I108" s="249" t="s">
        <v>132</v>
      </c>
      <c r="J108" s="249" t="s">
        <v>18</v>
      </c>
      <c r="K108" s="249" t="s">
        <v>19</v>
      </c>
      <c r="L108" s="249" t="s">
        <v>60</v>
      </c>
      <c r="M108" s="249" t="s">
        <v>20</v>
      </c>
      <c r="N108" s="249" t="s">
        <v>77</v>
      </c>
      <c r="O108" s="249" t="s">
        <v>78</v>
      </c>
      <c r="P108" s="249" t="s">
        <v>79</v>
      </c>
      <c r="Q108" s="174" t="s">
        <v>77</v>
      </c>
      <c r="R108" s="174" t="s">
        <v>78</v>
      </c>
      <c r="S108" s="174" t="s">
        <v>79</v>
      </c>
    </row>
    <row r="109" spans="1:19" ht="25.5">
      <c r="A109" s="253" t="s">
        <v>21</v>
      </c>
      <c r="B109" s="254" t="s">
        <v>22</v>
      </c>
      <c r="C109" s="255">
        <v>279862114</v>
      </c>
      <c r="D109" s="255">
        <v>317051204</v>
      </c>
      <c r="E109" s="255">
        <v>154044509</v>
      </c>
      <c r="F109" s="255">
        <v>129537280.43000007</v>
      </c>
      <c r="G109" s="255">
        <v>228519</v>
      </c>
      <c r="H109" s="255">
        <v>129537280.43000007</v>
      </c>
      <c r="I109" s="255">
        <v>779994.93</v>
      </c>
      <c r="J109" s="255">
        <v>2696251.88</v>
      </c>
      <c r="K109" s="255">
        <v>23727233.639999986</v>
      </c>
      <c r="L109" s="255">
        <v>186733928.64</v>
      </c>
      <c r="M109" s="255">
        <v>84.5971571502104</v>
      </c>
      <c r="N109" s="255">
        <v>187513923.56999993</v>
      </c>
      <c r="O109" s="255">
        <v>24507228.569999933</v>
      </c>
      <c r="P109" s="255">
        <v>84.09081327916729</v>
      </c>
      <c r="Q109" s="180">
        <v>182772268.95999998</v>
      </c>
      <c r="R109" s="180">
        <v>21644018.959999993</v>
      </c>
      <c r="S109" s="180">
        <v>85.56034931435137</v>
      </c>
    </row>
    <row r="110" spans="1:19" ht="25.5">
      <c r="A110" s="253" t="s">
        <v>23</v>
      </c>
      <c r="B110" s="254" t="s">
        <v>24</v>
      </c>
      <c r="C110" s="255">
        <v>16781424</v>
      </c>
      <c r="D110" s="255">
        <v>17581424</v>
      </c>
      <c r="E110" s="255">
        <v>10003463</v>
      </c>
      <c r="F110" s="255">
        <v>8466523.080000002</v>
      </c>
      <c r="G110" s="255">
        <v>0</v>
      </c>
      <c r="H110" s="255">
        <v>8466523.080000002</v>
      </c>
      <c r="I110" s="255">
        <v>217566.83</v>
      </c>
      <c r="J110" s="255">
        <v>115306.46</v>
      </c>
      <c r="K110" s="255">
        <v>1319373.09</v>
      </c>
      <c r="L110" s="255">
        <v>8897334.09</v>
      </c>
      <c r="M110" s="255">
        <v>86.81083650731752</v>
      </c>
      <c r="N110" s="255">
        <v>9114900.919999998</v>
      </c>
      <c r="O110" s="255">
        <v>1536939.92</v>
      </c>
      <c r="P110" s="255">
        <v>84.63592138042598</v>
      </c>
      <c r="Q110" s="180">
        <v>9650789.4</v>
      </c>
      <c r="R110" s="180">
        <v>1632828.4</v>
      </c>
      <c r="S110" s="180">
        <v>82.92638973978359</v>
      </c>
    </row>
    <row r="111" spans="1:19" ht="25.5">
      <c r="A111" s="253" t="s">
        <v>25</v>
      </c>
      <c r="B111" s="254" t="s">
        <v>26</v>
      </c>
      <c r="C111" s="255">
        <v>2902226</v>
      </c>
      <c r="D111" s="255">
        <v>2902226</v>
      </c>
      <c r="E111" s="255">
        <v>1520326</v>
      </c>
      <c r="F111" s="255">
        <v>1240413.27</v>
      </c>
      <c r="G111" s="255">
        <v>0</v>
      </c>
      <c r="H111" s="255">
        <v>1240413.27</v>
      </c>
      <c r="I111" s="255">
        <v>0</v>
      </c>
      <c r="J111" s="255">
        <v>0</v>
      </c>
      <c r="K111" s="255">
        <v>279912.73</v>
      </c>
      <c r="L111" s="255">
        <v>1661812.73</v>
      </c>
      <c r="M111" s="255">
        <v>81.58863756852149</v>
      </c>
      <c r="N111" s="255">
        <v>1661812.73</v>
      </c>
      <c r="O111" s="255">
        <v>279912.73</v>
      </c>
      <c r="P111" s="255">
        <v>81.58863756852149</v>
      </c>
      <c r="Q111" s="180">
        <v>1663333.18</v>
      </c>
      <c r="R111" s="180">
        <v>281433.18</v>
      </c>
      <c r="S111" s="180">
        <v>81.48862941237603</v>
      </c>
    </row>
    <row r="112" spans="1:19" ht="25.5">
      <c r="A112" s="253" t="s">
        <v>27</v>
      </c>
      <c r="B112" s="254" t="s">
        <v>28</v>
      </c>
      <c r="C112" s="255">
        <v>2271921</v>
      </c>
      <c r="D112" s="255">
        <v>2408224</v>
      </c>
      <c r="E112" s="255">
        <v>1342728</v>
      </c>
      <c r="F112" s="255">
        <v>1213017.18</v>
      </c>
      <c r="G112" s="255">
        <v>0</v>
      </c>
      <c r="H112" s="255">
        <v>1213017.18</v>
      </c>
      <c r="I112" s="255">
        <v>4659.11</v>
      </c>
      <c r="J112" s="255">
        <v>809.38</v>
      </c>
      <c r="K112" s="255">
        <v>125051.71</v>
      </c>
      <c r="L112" s="255">
        <v>1190547.71</v>
      </c>
      <c r="M112" s="255">
        <v>90.6867429591101</v>
      </c>
      <c r="N112" s="255">
        <v>1195206.82</v>
      </c>
      <c r="O112" s="255">
        <v>129710.82</v>
      </c>
      <c r="P112" s="255">
        <v>90.33975458916474</v>
      </c>
      <c r="Q112" s="180">
        <v>1197518.68</v>
      </c>
      <c r="R112" s="180">
        <v>132022.68</v>
      </c>
      <c r="S112" s="180">
        <v>90.16757824369493</v>
      </c>
    </row>
    <row r="113" spans="1:19" ht="25.5">
      <c r="A113" s="253" t="s">
        <v>29</v>
      </c>
      <c r="B113" s="254" t="s">
        <v>30</v>
      </c>
      <c r="C113" s="255">
        <v>7698897</v>
      </c>
      <c r="D113" s="255">
        <v>7758497</v>
      </c>
      <c r="E113" s="255">
        <v>4930724</v>
      </c>
      <c r="F113" s="255">
        <v>4498860.03</v>
      </c>
      <c r="G113" s="255">
        <v>0</v>
      </c>
      <c r="H113" s="255">
        <v>4498860.03</v>
      </c>
      <c r="I113" s="255">
        <v>159425.18</v>
      </c>
      <c r="J113" s="255">
        <v>365677.32</v>
      </c>
      <c r="K113" s="255">
        <v>272438.79</v>
      </c>
      <c r="L113" s="255">
        <v>3100211.79</v>
      </c>
      <c r="M113" s="255">
        <v>94.47466964283541</v>
      </c>
      <c r="N113" s="255">
        <v>3259636.97</v>
      </c>
      <c r="O113" s="255">
        <v>431863.97</v>
      </c>
      <c r="P113" s="255">
        <v>91.24136800194049</v>
      </c>
      <c r="Q113" s="180">
        <v>3377990.81</v>
      </c>
      <c r="R113" s="180">
        <v>549917.81</v>
      </c>
      <c r="S113" s="180">
        <v>88.84643977881011</v>
      </c>
    </row>
    <row r="114" spans="1:19" ht="25.5">
      <c r="A114" s="253" t="s">
        <v>31</v>
      </c>
      <c r="B114" s="254" t="s">
        <v>32</v>
      </c>
      <c r="C114" s="255">
        <v>4696818</v>
      </c>
      <c r="D114" s="255">
        <v>5157985</v>
      </c>
      <c r="E114" s="255">
        <v>3160389</v>
      </c>
      <c r="F114" s="255">
        <v>2654755.26</v>
      </c>
      <c r="G114" s="255">
        <v>0</v>
      </c>
      <c r="H114" s="255">
        <v>2654755.26</v>
      </c>
      <c r="I114" s="255">
        <v>2661.52</v>
      </c>
      <c r="J114" s="255">
        <v>0</v>
      </c>
      <c r="K114" s="255">
        <v>502972.22</v>
      </c>
      <c r="L114" s="255">
        <v>2500568.22</v>
      </c>
      <c r="M114" s="255">
        <v>84.08511673721178</v>
      </c>
      <c r="N114" s="255">
        <v>2503229.74</v>
      </c>
      <c r="O114" s="255">
        <v>505633.74</v>
      </c>
      <c r="P114" s="255">
        <v>84.00090178772295</v>
      </c>
      <c r="Q114" s="180">
        <v>2710877.61</v>
      </c>
      <c r="R114" s="180">
        <v>665576.61</v>
      </c>
      <c r="S114" s="180">
        <v>78.61727660115835</v>
      </c>
    </row>
    <row r="115" spans="1:19" ht="25.5">
      <c r="A115" s="253" t="s">
        <v>33</v>
      </c>
      <c r="B115" s="254" t="s">
        <v>34</v>
      </c>
      <c r="C115" s="255">
        <v>961895</v>
      </c>
      <c r="D115" s="255">
        <v>985095</v>
      </c>
      <c r="E115" s="255">
        <v>521224</v>
      </c>
      <c r="F115" s="255">
        <v>436785.86</v>
      </c>
      <c r="G115" s="255">
        <v>0</v>
      </c>
      <c r="H115" s="255">
        <v>436785.86</v>
      </c>
      <c r="I115" s="255">
        <v>0</v>
      </c>
      <c r="J115" s="255">
        <v>2505.68</v>
      </c>
      <c r="K115" s="255">
        <v>84438.14</v>
      </c>
      <c r="L115" s="255">
        <v>548309.14</v>
      </c>
      <c r="M115" s="255">
        <v>83.8000283947017</v>
      </c>
      <c r="N115" s="255">
        <v>548309.14</v>
      </c>
      <c r="O115" s="255">
        <v>84438.14</v>
      </c>
      <c r="P115" s="255">
        <v>83.8000283947017</v>
      </c>
      <c r="Q115" s="180">
        <v>576044.47</v>
      </c>
      <c r="R115" s="180">
        <v>112173.47</v>
      </c>
      <c r="S115" s="180">
        <v>78.47883635442727</v>
      </c>
    </row>
    <row r="116" spans="1:19" ht="25.5">
      <c r="A116" s="253" t="s">
        <v>35</v>
      </c>
      <c r="B116" s="254" t="s">
        <v>36</v>
      </c>
      <c r="C116" s="255">
        <v>1198623</v>
      </c>
      <c r="D116" s="255">
        <v>1234623</v>
      </c>
      <c r="E116" s="255">
        <v>707076</v>
      </c>
      <c r="F116" s="255">
        <v>555831.4</v>
      </c>
      <c r="G116" s="255">
        <v>0</v>
      </c>
      <c r="H116" s="255">
        <v>555831.4</v>
      </c>
      <c r="I116" s="255">
        <v>0</v>
      </c>
      <c r="J116" s="255">
        <v>0</v>
      </c>
      <c r="K116" s="255">
        <v>151244.6</v>
      </c>
      <c r="L116" s="255">
        <v>678791.6</v>
      </c>
      <c r="M116" s="255">
        <v>78.60985240624771</v>
      </c>
      <c r="N116" s="255">
        <v>678791.6</v>
      </c>
      <c r="O116" s="255">
        <v>151244.6</v>
      </c>
      <c r="P116" s="255">
        <v>78.60985240624771</v>
      </c>
      <c r="Q116" s="180">
        <v>679258.46</v>
      </c>
      <c r="R116" s="180">
        <v>151711.46</v>
      </c>
      <c r="S116" s="180">
        <v>78.54382555764869</v>
      </c>
    </row>
    <row r="117" spans="1:19" ht="25.5">
      <c r="A117" s="253" t="s">
        <v>37</v>
      </c>
      <c r="B117" s="254" t="s">
        <v>38</v>
      </c>
      <c r="C117" s="255">
        <v>10502242</v>
      </c>
      <c r="D117" s="255">
        <v>11079522</v>
      </c>
      <c r="E117" s="255">
        <v>5664275</v>
      </c>
      <c r="F117" s="255">
        <v>3797004.63</v>
      </c>
      <c r="G117" s="255">
        <v>0</v>
      </c>
      <c r="H117" s="255">
        <v>3797004.63</v>
      </c>
      <c r="I117" s="255">
        <v>325919.88</v>
      </c>
      <c r="J117" s="255">
        <v>275574.98</v>
      </c>
      <c r="K117" s="255">
        <v>1541350.49</v>
      </c>
      <c r="L117" s="255">
        <v>6956597.49</v>
      </c>
      <c r="M117" s="255">
        <v>72.78821226017452</v>
      </c>
      <c r="N117" s="255">
        <v>7282517.37</v>
      </c>
      <c r="O117" s="255">
        <v>1867270.37</v>
      </c>
      <c r="P117" s="255">
        <v>67.03425645824046</v>
      </c>
      <c r="Q117" s="180">
        <v>7663400.029999999</v>
      </c>
      <c r="R117" s="180">
        <v>2248153.03</v>
      </c>
      <c r="S117" s="180">
        <v>60.30995970358079</v>
      </c>
    </row>
    <row r="118" spans="1:19" ht="25.5">
      <c r="A118" s="253" t="s">
        <v>39</v>
      </c>
      <c r="B118" s="254" t="s">
        <v>40</v>
      </c>
      <c r="C118" s="255">
        <v>397391</v>
      </c>
      <c r="D118" s="255">
        <v>570417</v>
      </c>
      <c r="E118" s="255">
        <v>290393</v>
      </c>
      <c r="F118" s="255">
        <v>248254.7</v>
      </c>
      <c r="G118" s="255">
        <v>0</v>
      </c>
      <c r="H118" s="255">
        <v>248254.7</v>
      </c>
      <c r="I118" s="255">
        <v>0</v>
      </c>
      <c r="J118" s="255">
        <v>0</v>
      </c>
      <c r="K118" s="255">
        <v>42138.3</v>
      </c>
      <c r="L118" s="255">
        <v>322162.3</v>
      </c>
      <c r="M118" s="255">
        <v>85.48921633785939</v>
      </c>
      <c r="N118" s="255">
        <v>322162.3</v>
      </c>
      <c r="O118" s="255">
        <v>42138.3</v>
      </c>
      <c r="P118" s="255">
        <v>85.48921633785939</v>
      </c>
      <c r="Q118" s="180">
        <v>323424.3</v>
      </c>
      <c r="R118" s="180">
        <v>43400.3</v>
      </c>
      <c r="S118" s="180">
        <v>85.05463285960751</v>
      </c>
    </row>
    <row r="119" spans="1:19" ht="25.5">
      <c r="A119" s="253" t="s">
        <v>41</v>
      </c>
      <c r="B119" s="254" t="s">
        <v>42</v>
      </c>
      <c r="C119" s="255">
        <v>1394027</v>
      </c>
      <c r="D119" s="255">
        <v>1555411</v>
      </c>
      <c r="E119" s="255">
        <v>844312</v>
      </c>
      <c r="F119" s="255">
        <v>708238.08</v>
      </c>
      <c r="G119" s="255">
        <v>0</v>
      </c>
      <c r="H119" s="255">
        <v>708238.08</v>
      </c>
      <c r="I119" s="255">
        <v>7356.96</v>
      </c>
      <c r="J119" s="255">
        <v>0</v>
      </c>
      <c r="K119" s="255">
        <v>128716.96</v>
      </c>
      <c r="L119" s="255">
        <v>839815.96</v>
      </c>
      <c r="M119" s="255">
        <v>84.75481101772804</v>
      </c>
      <c r="N119" s="255">
        <v>847172.92</v>
      </c>
      <c r="O119" s="255">
        <v>136073.92</v>
      </c>
      <c r="P119" s="255">
        <v>83.88345540511091</v>
      </c>
      <c r="Q119" s="180">
        <v>922692.96</v>
      </c>
      <c r="R119" s="180">
        <v>211593.96</v>
      </c>
      <c r="S119" s="180">
        <v>74.93888988904575</v>
      </c>
    </row>
    <row r="120" spans="1:19" ht="25.5">
      <c r="A120" s="253" t="s">
        <v>43</v>
      </c>
      <c r="B120" s="254" t="s">
        <v>44</v>
      </c>
      <c r="C120" s="255">
        <v>593563</v>
      </c>
      <c r="D120" s="255">
        <v>874563</v>
      </c>
      <c r="E120" s="255">
        <v>443429</v>
      </c>
      <c r="F120" s="255">
        <v>314711.27</v>
      </c>
      <c r="G120" s="255">
        <v>0</v>
      </c>
      <c r="H120" s="255">
        <v>314711.27</v>
      </c>
      <c r="I120" s="255">
        <v>5903.95</v>
      </c>
      <c r="J120" s="255">
        <v>0</v>
      </c>
      <c r="K120" s="255">
        <v>122813.78</v>
      </c>
      <c r="L120" s="255">
        <v>553947.78</v>
      </c>
      <c r="M120" s="255">
        <v>72.30362019624336</v>
      </c>
      <c r="N120" s="255">
        <v>559851.73</v>
      </c>
      <c r="O120" s="255">
        <v>128717.73</v>
      </c>
      <c r="P120" s="255">
        <v>70.97218945986845</v>
      </c>
      <c r="Q120" s="180">
        <v>559851.73</v>
      </c>
      <c r="R120" s="180">
        <v>128717.73</v>
      </c>
      <c r="S120" s="180">
        <v>70.97218945986845</v>
      </c>
    </row>
    <row r="121" spans="1:19" ht="25.5">
      <c r="A121" s="253" t="s">
        <v>45</v>
      </c>
      <c r="B121" s="254" t="s">
        <v>46</v>
      </c>
      <c r="C121" s="255">
        <v>671433</v>
      </c>
      <c r="D121" s="255">
        <v>917043</v>
      </c>
      <c r="E121" s="255">
        <v>571668</v>
      </c>
      <c r="F121" s="255">
        <v>444134.42</v>
      </c>
      <c r="G121" s="255">
        <v>0</v>
      </c>
      <c r="H121" s="255">
        <v>444134.42</v>
      </c>
      <c r="I121" s="255">
        <v>0</v>
      </c>
      <c r="J121" s="255">
        <v>0</v>
      </c>
      <c r="K121" s="255">
        <v>127533.58</v>
      </c>
      <c r="L121" s="255">
        <v>472908.58</v>
      </c>
      <c r="M121" s="255">
        <v>77.69097098315805</v>
      </c>
      <c r="N121" s="255">
        <v>472908.58</v>
      </c>
      <c r="O121" s="255">
        <v>127533.58</v>
      </c>
      <c r="P121" s="255">
        <v>77.69097098315805</v>
      </c>
      <c r="Q121" s="180">
        <v>495288.91</v>
      </c>
      <c r="R121" s="180">
        <v>149913.91</v>
      </c>
      <c r="S121" s="180">
        <v>73.77605358354849</v>
      </c>
    </row>
    <row r="122" spans="1:19" ht="25.5">
      <c r="A122" s="253" t="s">
        <v>47</v>
      </c>
      <c r="B122" s="254" t="s">
        <v>48</v>
      </c>
      <c r="C122" s="255">
        <v>1082654</v>
      </c>
      <c r="D122" s="255">
        <v>1350654</v>
      </c>
      <c r="E122" s="255">
        <v>809302</v>
      </c>
      <c r="F122" s="255">
        <v>515512.4</v>
      </c>
      <c r="G122" s="255">
        <v>0</v>
      </c>
      <c r="H122" s="255">
        <v>515512.4</v>
      </c>
      <c r="I122" s="255">
        <v>513.25</v>
      </c>
      <c r="J122" s="255">
        <v>456</v>
      </c>
      <c r="K122" s="255">
        <v>293276.35</v>
      </c>
      <c r="L122" s="255">
        <v>834628.35</v>
      </c>
      <c r="M122" s="255">
        <v>63.76181573751209</v>
      </c>
      <c r="N122" s="255">
        <v>835141.6</v>
      </c>
      <c r="O122" s="255">
        <v>293789.6</v>
      </c>
      <c r="P122" s="255">
        <v>63.69839689015967</v>
      </c>
      <c r="Q122" s="180">
        <v>843824.86</v>
      </c>
      <c r="R122" s="180">
        <v>302472.86</v>
      </c>
      <c r="S122" s="180">
        <v>62.625464906796225</v>
      </c>
    </row>
    <row r="123" spans="1:19" ht="25.5">
      <c r="A123" s="253" t="s">
        <v>49</v>
      </c>
      <c r="B123" s="254" t="s">
        <v>50</v>
      </c>
      <c r="C123" s="255">
        <v>424247</v>
      </c>
      <c r="D123" s="255">
        <v>519747</v>
      </c>
      <c r="E123" s="255">
        <v>347278</v>
      </c>
      <c r="F123" s="255">
        <v>298057.95</v>
      </c>
      <c r="G123" s="255">
        <v>0</v>
      </c>
      <c r="H123" s="255">
        <v>298057.95</v>
      </c>
      <c r="I123" s="255">
        <v>10654.55</v>
      </c>
      <c r="J123" s="255">
        <v>248.05</v>
      </c>
      <c r="K123" s="255">
        <v>38565.5</v>
      </c>
      <c r="L123" s="255">
        <v>211034.5</v>
      </c>
      <c r="M123" s="255">
        <v>88.89491992006404</v>
      </c>
      <c r="N123" s="255">
        <v>221689.05</v>
      </c>
      <c r="O123" s="255">
        <v>49220.05</v>
      </c>
      <c r="P123" s="255">
        <v>85.82690236640387</v>
      </c>
      <c r="Q123" s="180">
        <v>252524.87</v>
      </c>
      <c r="R123" s="180">
        <v>80055.87</v>
      </c>
      <c r="S123" s="180">
        <v>76.94761257551586</v>
      </c>
    </row>
    <row r="124" spans="1:19" ht="25.5">
      <c r="A124" s="253" t="s">
        <v>51</v>
      </c>
      <c r="B124" s="254" t="s">
        <v>52</v>
      </c>
      <c r="C124" s="255">
        <v>4662679</v>
      </c>
      <c r="D124" s="255">
        <v>5316707</v>
      </c>
      <c r="E124" s="255">
        <v>3069345</v>
      </c>
      <c r="F124" s="255">
        <v>1875142.44</v>
      </c>
      <c r="G124" s="255">
        <v>0</v>
      </c>
      <c r="H124" s="255">
        <v>1875142.44</v>
      </c>
      <c r="I124" s="255">
        <v>7959.97</v>
      </c>
      <c r="J124" s="255">
        <v>5935.62</v>
      </c>
      <c r="K124" s="255">
        <v>1186242.59</v>
      </c>
      <c r="L124" s="255">
        <v>3433604.59</v>
      </c>
      <c r="M124" s="255">
        <v>61.35193046073347</v>
      </c>
      <c r="N124" s="255">
        <v>3441564.56</v>
      </c>
      <c r="O124" s="255">
        <v>1194202.56</v>
      </c>
      <c r="P124" s="255">
        <v>61.09259271929353</v>
      </c>
      <c r="Q124" s="180">
        <v>3441059.72</v>
      </c>
      <c r="R124" s="180">
        <v>1193697.72</v>
      </c>
      <c r="S124" s="180">
        <v>61.109040528190874</v>
      </c>
    </row>
    <row r="125" spans="1:19" ht="12.75">
      <c r="A125" s="250" t="s">
        <v>8</v>
      </c>
      <c r="B125" s="251" t="s">
        <v>53</v>
      </c>
      <c r="C125" s="252">
        <v>336102154</v>
      </c>
      <c r="D125" s="252">
        <v>377263342</v>
      </c>
      <c r="E125" s="252">
        <v>188270441</v>
      </c>
      <c r="F125" s="252">
        <v>156804522.40000004</v>
      </c>
      <c r="G125" s="252">
        <v>228519</v>
      </c>
      <c r="H125" s="252">
        <v>156804522.40000004</v>
      </c>
      <c r="I125" s="252">
        <v>1522616.13</v>
      </c>
      <c r="J125" s="252">
        <v>3462765.37</v>
      </c>
      <c r="K125" s="252">
        <v>29943302.46999997</v>
      </c>
      <c r="L125" s="252">
        <v>218936203.46999997</v>
      </c>
      <c r="M125" s="252">
        <v>84.09559019941959</v>
      </c>
      <c r="N125" s="252">
        <v>220458819.59999996</v>
      </c>
      <c r="O125" s="252">
        <v>31465918.599999964</v>
      </c>
      <c r="P125" s="252">
        <v>83.28685138629915</v>
      </c>
      <c r="Q125" s="177">
        <v>217130148.95000008</v>
      </c>
      <c r="R125" s="177">
        <v>29527687.950000077</v>
      </c>
      <c r="S125" s="177">
        <v>83.92008588686122</v>
      </c>
    </row>
    <row r="126" spans="1:19" ht="12.75">
      <c r="A126" s="256"/>
      <c r="B126" s="256"/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181"/>
      <c r="R126" s="181"/>
      <c r="S126" s="181"/>
    </row>
  </sheetData>
  <mergeCells count="4">
    <mergeCell ref="A2:M2"/>
    <mergeCell ref="A3:M3"/>
    <mergeCell ref="A105:L105"/>
    <mergeCell ref="A106:L10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9"/>
  <sheetViews>
    <sheetView tabSelected="1" workbookViewId="0" topLeftCell="A1">
      <pane xSplit="2" ySplit="9" topLeftCell="P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:B34"/>
    </sheetView>
  </sheetViews>
  <sheetFormatPr defaultColWidth="9.140625" defaultRowHeight="12.75"/>
  <cols>
    <col min="1" max="1" width="10.140625" style="35" hidden="1" customWidth="1"/>
    <col min="2" max="2" width="23.421875" style="34" customWidth="1"/>
    <col min="3" max="4" width="18.140625" style="34" customWidth="1"/>
    <col min="5" max="5" width="12.8515625" style="34" customWidth="1"/>
    <col min="6" max="6" width="14.57421875" style="34" customWidth="1"/>
    <col min="7" max="7" width="14.00390625" style="34" customWidth="1"/>
    <col min="8" max="8" width="6.140625" style="34" customWidth="1"/>
    <col min="9" max="9" width="12.421875" style="34" customWidth="1"/>
    <col min="10" max="10" width="14.00390625" style="34" customWidth="1"/>
    <col min="11" max="11" width="6.140625" style="34" customWidth="1"/>
    <col min="12" max="12" width="13.57421875" style="34" customWidth="1"/>
    <col min="13" max="13" width="10.7109375" style="34" customWidth="1"/>
    <col min="14" max="14" width="6.140625" style="34" customWidth="1"/>
    <col min="15" max="15" width="13.57421875" style="34" customWidth="1"/>
    <col min="16" max="16" width="14.421875" style="34" customWidth="1"/>
    <col min="17" max="17" width="6.7109375" style="34" customWidth="1"/>
    <col min="18" max="18" width="12.140625" style="34" customWidth="1"/>
    <col min="19" max="19" width="11.7109375" style="34" customWidth="1"/>
    <col min="20" max="20" width="7.140625" style="34" customWidth="1"/>
    <col min="21" max="21" width="13.28125" style="34" customWidth="1"/>
    <col min="22" max="22" width="12.7109375" style="34" customWidth="1"/>
    <col min="23" max="23" width="7.7109375" style="34" customWidth="1"/>
    <col min="24" max="24" width="12.57421875" style="34" customWidth="1"/>
    <col min="25" max="25" width="11.8515625" style="34" customWidth="1"/>
    <col min="26" max="26" width="6.57421875" style="34" customWidth="1"/>
    <col min="27" max="29" width="9.140625" style="34" customWidth="1"/>
    <col min="30" max="30" width="11.8515625" style="34" customWidth="1"/>
    <col min="31" max="16384" width="9.140625" style="34" customWidth="1"/>
  </cols>
  <sheetData>
    <row r="1" spans="2:4" ht="12.75">
      <c r="B1" s="36"/>
      <c r="C1" s="36"/>
      <c r="D1" s="36"/>
    </row>
    <row r="2" spans="2:4" ht="12.75">
      <c r="B2" s="37">
        <v>42177</v>
      </c>
      <c r="C2" s="37"/>
      <c r="D2" s="37"/>
    </row>
    <row r="5" spans="2:26" ht="18">
      <c r="B5" s="188" t="s">
        <v>146</v>
      </c>
      <c r="C5" s="188"/>
      <c r="D5" s="188"/>
      <c r="E5" s="188"/>
      <c r="F5" s="188"/>
      <c r="G5" s="188"/>
      <c r="H5" s="188"/>
      <c r="I5" s="188"/>
      <c r="J5" s="188"/>
      <c r="K5" s="188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</row>
    <row r="6" ht="13.5" thickBot="1"/>
    <row r="7" spans="1:26" ht="13.5" customHeight="1" thickBot="1">
      <c r="A7" s="101"/>
      <c r="B7" s="38"/>
      <c r="C7" s="203" t="s">
        <v>84</v>
      </c>
      <c r="D7" s="204"/>
      <c r="E7" s="205"/>
      <c r="F7" s="197" t="s">
        <v>103</v>
      </c>
      <c r="G7" s="198"/>
      <c r="H7" s="199"/>
      <c r="I7" s="194" t="s">
        <v>9</v>
      </c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6"/>
    </row>
    <row r="8" spans="1:26" ht="27.75" customHeight="1" thickBot="1">
      <c r="A8" s="42"/>
      <c r="B8" s="209" t="s">
        <v>7</v>
      </c>
      <c r="C8" s="206"/>
      <c r="D8" s="207"/>
      <c r="E8" s="208"/>
      <c r="F8" s="200"/>
      <c r="G8" s="201"/>
      <c r="H8" s="202"/>
      <c r="I8" s="194" t="s">
        <v>4</v>
      </c>
      <c r="J8" s="195"/>
      <c r="K8" s="196"/>
      <c r="L8" s="194" t="s">
        <v>104</v>
      </c>
      <c r="M8" s="195"/>
      <c r="N8" s="196"/>
      <c r="O8" s="190" t="s">
        <v>0</v>
      </c>
      <c r="P8" s="191"/>
      <c r="Q8" s="191"/>
      <c r="R8" s="191" t="s">
        <v>1</v>
      </c>
      <c r="S8" s="191"/>
      <c r="T8" s="191"/>
      <c r="U8" s="193" t="s">
        <v>105</v>
      </c>
      <c r="V8" s="191"/>
      <c r="W8" s="191"/>
      <c r="X8" s="191" t="s">
        <v>2</v>
      </c>
      <c r="Y8" s="191"/>
      <c r="Z8" s="192"/>
    </row>
    <row r="9" spans="1:26" ht="87.75" customHeight="1" thickBot="1">
      <c r="A9" s="42"/>
      <c r="B9" s="206"/>
      <c r="C9" s="24" t="s">
        <v>141</v>
      </c>
      <c r="D9" s="20" t="s">
        <v>142</v>
      </c>
      <c r="E9" s="19" t="s">
        <v>3</v>
      </c>
      <c r="F9" s="24" t="s">
        <v>141</v>
      </c>
      <c r="G9" s="20" t="s">
        <v>142</v>
      </c>
      <c r="H9" s="19" t="s">
        <v>3</v>
      </c>
      <c r="I9" s="24" t="s">
        <v>141</v>
      </c>
      <c r="J9" s="20" t="s">
        <v>142</v>
      </c>
      <c r="K9" s="18" t="s">
        <v>3</v>
      </c>
      <c r="L9" s="24" t="s">
        <v>141</v>
      </c>
      <c r="M9" s="20" t="s">
        <v>142</v>
      </c>
      <c r="N9" s="18" t="s">
        <v>3</v>
      </c>
      <c r="O9" s="24" t="s">
        <v>141</v>
      </c>
      <c r="P9" s="20" t="s">
        <v>142</v>
      </c>
      <c r="Q9" s="18" t="s">
        <v>3</v>
      </c>
      <c r="R9" s="24" t="s">
        <v>141</v>
      </c>
      <c r="S9" s="20" t="s">
        <v>142</v>
      </c>
      <c r="T9" s="18" t="s">
        <v>3</v>
      </c>
      <c r="U9" s="24" t="s">
        <v>141</v>
      </c>
      <c r="V9" s="20" t="s">
        <v>142</v>
      </c>
      <c r="W9" s="18" t="s">
        <v>3</v>
      </c>
      <c r="X9" s="24" t="s">
        <v>141</v>
      </c>
      <c r="Y9" s="20" t="s">
        <v>142</v>
      </c>
      <c r="Z9" s="25" t="s">
        <v>3</v>
      </c>
    </row>
    <row r="10" spans="1:26" ht="42.75" customHeight="1" thickBot="1">
      <c r="A10" s="39"/>
      <c r="B10" s="40" t="s">
        <v>85</v>
      </c>
      <c r="C10" s="131">
        <f>'доходи 22 06'!FH10</f>
        <v>4537869</v>
      </c>
      <c r="D10" s="131">
        <f>'доходи 22 06'!FI10</f>
        <v>7346140.92</v>
      </c>
      <c r="E10" s="41">
        <f>D10/C10*100</f>
        <v>161.88525759558067</v>
      </c>
      <c r="F10" s="148">
        <v>10003463</v>
      </c>
      <c r="G10" s="148">
        <v>8466523.080000002</v>
      </c>
      <c r="H10" s="2">
        <f>G10/F10*100</f>
        <v>84.63592138042598</v>
      </c>
      <c r="I10" s="132">
        <v>1365590</v>
      </c>
      <c r="J10" s="7">
        <v>1084556.61</v>
      </c>
      <c r="K10" s="2">
        <f>J10/I10*100</f>
        <v>79.42036848541657</v>
      </c>
      <c r="L10" s="3"/>
      <c r="M10" s="1"/>
      <c r="N10" s="4"/>
      <c r="O10" s="6">
        <v>4588693</v>
      </c>
      <c r="P10" s="6">
        <v>4276244.88</v>
      </c>
      <c r="Q10" s="137">
        <f aca="true" t="shared" si="0" ref="Q10:Q15">P10/O10*100</f>
        <v>93.1909125321742</v>
      </c>
      <c r="R10" s="15"/>
      <c r="S10" s="15"/>
      <c r="T10" s="2"/>
      <c r="U10" s="6">
        <v>3743180</v>
      </c>
      <c r="V10" s="6">
        <v>2944278.12</v>
      </c>
      <c r="W10" s="2">
        <f>V10/U10*100</f>
        <v>78.65713430826197</v>
      </c>
      <c r="X10" s="6"/>
      <c r="Y10" s="6"/>
      <c r="Z10" s="28"/>
    </row>
    <row r="11" spans="1:26" ht="39.75" customHeight="1" thickBot="1">
      <c r="A11" s="42"/>
      <c r="B11" s="43" t="s">
        <v>86</v>
      </c>
      <c r="C11" s="131">
        <f>'доходи 22 06'!FH11</f>
        <v>648851</v>
      </c>
      <c r="D11" s="131">
        <f>'доходи 22 06'!FI11</f>
        <v>1161522.69</v>
      </c>
      <c r="E11" s="87">
        <f aca="true" t="shared" si="1" ref="E11:E28">D11/C11*100</f>
        <v>179.01223701589424</v>
      </c>
      <c r="F11" s="147">
        <v>1520326</v>
      </c>
      <c r="G11" s="147">
        <v>1240413.27</v>
      </c>
      <c r="H11" s="44">
        <f aca="true" t="shared" si="2" ref="H11:H28">G11/F11*100</f>
        <v>81.58863756852149</v>
      </c>
      <c r="I11" s="133">
        <v>481512</v>
      </c>
      <c r="J11" s="134">
        <v>358631.77</v>
      </c>
      <c r="K11" s="44">
        <f aca="true" t="shared" si="3" ref="K11:K17">J11/I11*100</f>
        <v>74.48033901543471</v>
      </c>
      <c r="L11" s="23"/>
      <c r="M11" s="23"/>
      <c r="N11" s="44"/>
      <c r="O11" s="23">
        <v>655613</v>
      </c>
      <c r="P11" s="23">
        <v>575727.58</v>
      </c>
      <c r="Q11" s="44">
        <f t="shared" si="0"/>
        <v>87.81515619732983</v>
      </c>
      <c r="R11" s="45"/>
      <c r="S11" s="45"/>
      <c r="T11" s="44"/>
      <c r="U11" s="23">
        <v>136298</v>
      </c>
      <c r="V11" s="23">
        <v>98963.55</v>
      </c>
      <c r="W11" s="44">
        <f aca="true" t="shared" si="4" ref="W11:W17">V11/U11*100</f>
        <v>72.6082187559612</v>
      </c>
      <c r="X11" s="23">
        <v>246903</v>
      </c>
      <c r="Y11" s="23">
        <v>207090.37</v>
      </c>
      <c r="Z11" s="46">
        <f aca="true" t="shared" si="5" ref="Z11:Z17">Y11/X11*100</f>
        <v>83.8751939020587</v>
      </c>
    </row>
    <row r="12" spans="1:26" ht="26.25" thickBot="1">
      <c r="A12" s="42"/>
      <c r="B12" s="47" t="s">
        <v>89</v>
      </c>
      <c r="C12" s="131">
        <f>'доходи 22 06'!FH12</f>
        <v>441865</v>
      </c>
      <c r="D12" s="131">
        <f>'доходи 22 06'!FI12</f>
        <v>814864.83</v>
      </c>
      <c r="E12" s="85">
        <f t="shared" si="1"/>
        <v>184.4148846367103</v>
      </c>
      <c r="F12" s="129">
        <v>1342728</v>
      </c>
      <c r="G12" s="129">
        <v>1213017.18</v>
      </c>
      <c r="H12" s="49">
        <f t="shared" si="2"/>
        <v>90.33975458916474</v>
      </c>
      <c r="I12" s="130">
        <v>514776</v>
      </c>
      <c r="J12" s="135">
        <v>480747.22</v>
      </c>
      <c r="K12" s="49">
        <f t="shared" si="3"/>
        <v>93.38959469749949</v>
      </c>
      <c r="L12" s="11"/>
      <c r="M12" s="11"/>
      <c r="N12" s="49"/>
      <c r="O12" s="10">
        <v>521444</v>
      </c>
      <c r="P12" s="10">
        <v>481896.36</v>
      </c>
      <c r="Q12" s="49">
        <f t="shared" si="0"/>
        <v>92.41574550670829</v>
      </c>
      <c r="R12" s="14"/>
      <c r="S12" s="14"/>
      <c r="T12" s="49"/>
      <c r="U12" s="10">
        <v>69836</v>
      </c>
      <c r="V12" s="10">
        <v>52241.75</v>
      </c>
      <c r="W12" s="49">
        <f t="shared" si="4"/>
        <v>74.80633197777651</v>
      </c>
      <c r="X12" s="10">
        <v>232972</v>
      </c>
      <c r="Y12" s="10">
        <v>195331.85</v>
      </c>
      <c r="Z12" s="50">
        <f t="shared" si="5"/>
        <v>83.8434876294147</v>
      </c>
    </row>
    <row r="13" spans="1:26" ht="26.25" thickBot="1">
      <c r="A13" s="42"/>
      <c r="B13" s="47" t="s">
        <v>90</v>
      </c>
      <c r="C13" s="131">
        <f>'доходи 22 06'!FH13</f>
        <v>2660306</v>
      </c>
      <c r="D13" s="131">
        <f>'доходи 22 06'!FI13</f>
        <v>2898137.49</v>
      </c>
      <c r="E13" s="85">
        <f t="shared" si="1"/>
        <v>108.94000502197869</v>
      </c>
      <c r="F13" s="129">
        <v>4930724</v>
      </c>
      <c r="G13" s="129">
        <v>4498860.03</v>
      </c>
      <c r="H13" s="49">
        <f t="shared" si="2"/>
        <v>91.24136800194049</v>
      </c>
      <c r="I13" s="130">
        <v>1235602</v>
      </c>
      <c r="J13" s="135">
        <v>1161137.26</v>
      </c>
      <c r="K13" s="49">
        <f t="shared" si="3"/>
        <v>93.97340405729354</v>
      </c>
      <c r="L13" s="12"/>
      <c r="M13" s="12"/>
      <c r="N13" s="49"/>
      <c r="O13" s="10">
        <v>996040</v>
      </c>
      <c r="P13" s="10">
        <v>995615.79</v>
      </c>
      <c r="Q13" s="49">
        <f t="shared" si="0"/>
        <v>99.95741034496606</v>
      </c>
      <c r="R13" s="14"/>
      <c r="S13" s="14"/>
      <c r="T13" s="49"/>
      <c r="U13" s="10">
        <v>1946424</v>
      </c>
      <c r="V13" s="10">
        <v>1754742.56</v>
      </c>
      <c r="W13" s="49">
        <f t="shared" si="4"/>
        <v>90.15212307287621</v>
      </c>
      <c r="X13" s="10">
        <v>651609</v>
      </c>
      <c r="Y13" s="10">
        <v>486315.42</v>
      </c>
      <c r="Z13" s="50">
        <f t="shared" si="5"/>
        <v>74.63301151457392</v>
      </c>
    </row>
    <row r="14" spans="1:26" ht="26.25" thickBot="1">
      <c r="A14" s="42"/>
      <c r="B14" s="47" t="s">
        <v>87</v>
      </c>
      <c r="C14" s="131">
        <f>'доходи 22 06'!FH14</f>
        <v>987681</v>
      </c>
      <c r="D14" s="131">
        <f>'доходи 22 06'!FI14</f>
        <v>1230922.99</v>
      </c>
      <c r="E14" s="85">
        <f t="shared" si="1"/>
        <v>124.62758623482684</v>
      </c>
      <c r="F14" s="129">
        <v>3160389</v>
      </c>
      <c r="G14" s="129">
        <v>2654755.26</v>
      </c>
      <c r="H14" s="49">
        <f t="shared" si="2"/>
        <v>84.00090178772295</v>
      </c>
      <c r="I14" s="130">
        <v>624904</v>
      </c>
      <c r="J14" s="135">
        <v>509073.43</v>
      </c>
      <c r="K14" s="49">
        <f t="shared" si="3"/>
        <v>81.46426171059875</v>
      </c>
      <c r="L14" s="10">
        <v>264892</v>
      </c>
      <c r="M14" s="10">
        <v>188678.21</v>
      </c>
      <c r="N14" s="49">
        <f>M14/L14*100</f>
        <v>71.22835344215756</v>
      </c>
      <c r="O14" s="10">
        <v>1489038</v>
      </c>
      <c r="P14" s="10">
        <v>1349136.39</v>
      </c>
      <c r="Q14" s="49">
        <f t="shared" si="0"/>
        <v>90.60456415484359</v>
      </c>
      <c r="R14" s="14"/>
      <c r="S14" s="14"/>
      <c r="T14" s="49"/>
      <c r="U14" s="10">
        <v>343203</v>
      </c>
      <c r="V14" s="10">
        <v>311515.69</v>
      </c>
      <c r="W14" s="49">
        <f t="shared" si="4"/>
        <v>90.76718152230605</v>
      </c>
      <c r="X14" s="10">
        <v>433352</v>
      </c>
      <c r="Y14" s="10">
        <v>295351.54</v>
      </c>
      <c r="Z14" s="50">
        <f t="shared" si="5"/>
        <v>68.15511177980025</v>
      </c>
    </row>
    <row r="15" spans="1:26" ht="26.25" thickBot="1">
      <c r="A15" s="42"/>
      <c r="B15" s="47" t="s">
        <v>101</v>
      </c>
      <c r="C15" s="131">
        <f>'доходи 22 06'!FH15</f>
        <v>158169</v>
      </c>
      <c r="D15" s="131">
        <f>'доходи 22 06'!FI15</f>
        <v>137195.01</v>
      </c>
      <c r="E15" s="85">
        <f t="shared" si="1"/>
        <v>86.73950647724902</v>
      </c>
      <c r="F15" s="129">
        <v>521224</v>
      </c>
      <c r="G15" s="129">
        <v>436785.86</v>
      </c>
      <c r="H15" s="49">
        <f t="shared" si="2"/>
        <v>83.8000283947017</v>
      </c>
      <c r="I15" s="130">
        <v>180800</v>
      </c>
      <c r="J15" s="135">
        <v>164034.34</v>
      </c>
      <c r="K15" s="49">
        <f t="shared" si="3"/>
        <v>90.72695796460178</v>
      </c>
      <c r="L15" s="51"/>
      <c r="M15" s="52"/>
      <c r="N15" s="53"/>
      <c r="O15" s="10">
        <v>219926</v>
      </c>
      <c r="P15" s="10">
        <v>192328.08</v>
      </c>
      <c r="Q15" s="49">
        <f t="shared" si="0"/>
        <v>87.45126997262716</v>
      </c>
      <c r="R15" s="14"/>
      <c r="S15" s="14"/>
      <c r="T15" s="49"/>
      <c r="U15" s="10">
        <v>10110</v>
      </c>
      <c r="V15" s="10">
        <v>1721</v>
      </c>
      <c r="W15" s="49">
        <f t="shared" si="4"/>
        <v>17.022749752720078</v>
      </c>
      <c r="X15" s="10">
        <v>110388</v>
      </c>
      <c r="Y15" s="10">
        <v>78702.44</v>
      </c>
      <c r="Z15" s="50">
        <f t="shared" si="5"/>
        <v>71.29619161503062</v>
      </c>
    </row>
    <row r="16" spans="1:26" ht="26.25" thickBot="1">
      <c r="A16" s="42"/>
      <c r="B16" s="47" t="s">
        <v>102</v>
      </c>
      <c r="C16" s="131">
        <f>'доходи 22 06'!FH16</f>
        <v>497055</v>
      </c>
      <c r="D16" s="131">
        <f>'доходи 22 06'!FI16</f>
        <v>556690.81</v>
      </c>
      <c r="E16" s="85">
        <f t="shared" si="1"/>
        <v>111.99782921407089</v>
      </c>
      <c r="F16" s="129">
        <v>707076</v>
      </c>
      <c r="G16" s="129">
        <v>555831.4</v>
      </c>
      <c r="H16" s="49">
        <f t="shared" si="2"/>
        <v>78.60985240624771</v>
      </c>
      <c r="I16" s="130">
        <v>466220</v>
      </c>
      <c r="J16" s="135">
        <v>393443.5</v>
      </c>
      <c r="K16" s="49">
        <f t="shared" si="3"/>
        <v>84.39009480502767</v>
      </c>
      <c r="L16" s="51"/>
      <c r="M16" s="52"/>
      <c r="N16" s="54"/>
      <c r="O16" s="13"/>
      <c r="P16" s="13"/>
      <c r="Q16" s="49"/>
      <c r="R16" s="14"/>
      <c r="S16" s="14"/>
      <c r="T16" s="49"/>
      <c r="U16" s="10">
        <v>130172</v>
      </c>
      <c r="V16" s="10">
        <v>73836.87</v>
      </c>
      <c r="W16" s="49">
        <f t="shared" si="4"/>
        <v>56.722544018682974</v>
      </c>
      <c r="X16" s="10">
        <v>93684</v>
      </c>
      <c r="Y16" s="10">
        <v>72051.03</v>
      </c>
      <c r="Z16" s="50">
        <f t="shared" si="5"/>
        <v>76.90857563724862</v>
      </c>
    </row>
    <row r="17" spans="1:26" ht="26.25" thickBot="1">
      <c r="A17" s="55"/>
      <c r="B17" s="56" t="s">
        <v>88</v>
      </c>
      <c r="C17" s="131">
        <f>'доходи 22 06'!FH17</f>
        <v>2716876</v>
      </c>
      <c r="D17" s="131">
        <f>'доходи 22 06'!FI17</f>
        <v>4430791.31</v>
      </c>
      <c r="E17" s="86">
        <f t="shared" si="1"/>
        <v>163.08404616184177</v>
      </c>
      <c r="F17" s="129">
        <v>5664275</v>
      </c>
      <c r="G17" s="129">
        <v>3797004.63</v>
      </c>
      <c r="H17" s="57">
        <f t="shared" si="2"/>
        <v>67.03425645824046</v>
      </c>
      <c r="I17" s="130">
        <v>1020827</v>
      </c>
      <c r="J17" s="136">
        <v>784820.14</v>
      </c>
      <c r="K17" s="57">
        <f t="shared" si="3"/>
        <v>76.88081721976397</v>
      </c>
      <c r="L17" s="58"/>
      <c r="M17" s="59"/>
      <c r="N17" s="60"/>
      <c r="O17" s="21">
        <v>2645610</v>
      </c>
      <c r="P17" s="21">
        <v>2100730.88</v>
      </c>
      <c r="Q17" s="57">
        <f>P17/O17*100</f>
        <v>79.40440503324375</v>
      </c>
      <c r="R17" s="22"/>
      <c r="S17" s="22"/>
      <c r="T17" s="57"/>
      <c r="U17" s="21">
        <v>1247287</v>
      </c>
      <c r="V17" s="21">
        <v>328910.2</v>
      </c>
      <c r="W17" s="57">
        <f t="shared" si="4"/>
        <v>26.37004955555538</v>
      </c>
      <c r="X17" s="21">
        <v>686263</v>
      </c>
      <c r="Y17" s="21">
        <v>524255.41</v>
      </c>
      <c r="Z17" s="48">
        <f t="shared" si="5"/>
        <v>76.39278381611715</v>
      </c>
    </row>
    <row r="18" spans="1:26" ht="26.25" thickBot="1">
      <c r="A18" s="61"/>
      <c r="B18" s="62" t="s">
        <v>97</v>
      </c>
      <c r="C18" s="63">
        <f>SUM(C11:C17)</f>
        <v>8110803</v>
      </c>
      <c r="D18" s="63">
        <f>SUM(D11:D17)</f>
        <v>11230125.129999999</v>
      </c>
      <c r="E18" s="82">
        <f t="shared" si="1"/>
        <v>138.45885703302125</v>
      </c>
      <c r="F18" s="64">
        <f>SUM(F11:F17)</f>
        <v>17846742</v>
      </c>
      <c r="G18" s="64">
        <f>SUM(G11:G17)</f>
        <v>14396667.629999999</v>
      </c>
      <c r="H18" s="32">
        <f t="shared" si="2"/>
        <v>80.66832383187923</v>
      </c>
      <c r="I18" s="64">
        <f>SUM(I11:I17)</f>
        <v>4524641</v>
      </c>
      <c r="J18" s="64">
        <f>SUM(J11:J17)</f>
        <v>3851887.66</v>
      </c>
      <c r="K18" s="32">
        <f aca="true" t="shared" si="6" ref="K18:K28">J18/I18*100</f>
        <v>85.13134323806023</v>
      </c>
      <c r="L18" s="66">
        <f>SUM(L11:L17)</f>
        <v>264892</v>
      </c>
      <c r="M18" s="64">
        <f>SUM(M11:M17)</f>
        <v>188678.21</v>
      </c>
      <c r="N18" s="32">
        <f>M18/L18*100</f>
        <v>71.22835344215756</v>
      </c>
      <c r="O18" s="64">
        <f>SUM(O11:O17)</f>
        <v>6527671</v>
      </c>
      <c r="P18" s="64">
        <f>SUM(P11:P17)</f>
        <v>5695435.08</v>
      </c>
      <c r="Q18" s="32">
        <f>P18/O18*100</f>
        <v>87.25064544460038</v>
      </c>
      <c r="R18" s="67">
        <f>SUM(R11:R17)</f>
        <v>0</v>
      </c>
      <c r="S18" s="67">
        <f>SUM(S11:S17)</f>
        <v>0</v>
      </c>
      <c r="T18" s="32"/>
      <c r="U18" s="64">
        <f>SUM(U11:U17)</f>
        <v>3883330</v>
      </c>
      <c r="V18" s="64">
        <f>SUM(V11:V17)</f>
        <v>2621931.6200000006</v>
      </c>
      <c r="W18" s="32">
        <f>V18/U18*100</f>
        <v>67.51761040138233</v>
      </c>
      <c r="X18" s="64">
        <f>SUM(X11:X17)</f>
        <v>2455171</v>
      </c>
      <c r="Y18" s="64">
        <f>SUM(Y11:Y17)</f>
        <v>1859098.0599999998</v>
      </c>
      <c r="Z18" s="28">
        <f>Y18/X18*100</f>
        <v>75.72173424987506</v>
      </c>
    </row>
    <row r="19" spans="1:26" ht="25.5">
      <c r="A19" s="42"/>
      <c r="B19" s="43" t="s">
        <v>91</v>
      </c>
      <c r="C19" s="116">
        <f>'доходи 22 06'!FH18</f>
        <v>413620</v>
      </c>
      <c r="D19" s="116">
        <f>'доходи 22 06'!FI18</f>
        <v>387855.81</v>
      </c>
      <c r="E19" s="84">
        <f t="shared" si="1"/>
        <v>93.77104830520769</v>
      </c>
      <c r="F19" s="129">
        <v>290393</v>
      </c>
      <c r="G19" s="129">
        <v>248254.7</v>
      </c>
      <c r="H19" s="44">
        <f>G19/F19*100</f>
        <v>85.48921633785939</v>
      </c>
      <c r="I19" s="130">
        <v>228612</v>
      </c>
      <c r="J19" s="130">
        <v>211573.7</v>
      </c>
      <c r="K19" s="44">
        <f t="shared" si="6"/>
        <v>92.5470666456704</v>
      </c>
      <c r="L19" s="68"/>
      <c r="M19" s="69"/>
      <c r="N19" s="70"/>
      <c r="O19" s="71"/>
      <c r="P19" s="71"/>
      <c r="Q19" s="44"/>
      <c r="R19" s="16"/>
      <c r="S19" s="16"/>
      <c r="T19" s="44"/>
      <c r="U19" s="23">
        <v>61781</v>
      </c>
      <c r="V19" s="23">
        <v>36681</v>
      </c>
      <c r="W19" s="44"/>
      <c r="X19" s="17"/>
      <c r="Y19" s="17"/>
      <c r="Z19" s="46"/>
    </row>
    <row r="20" spans="1:26" ht="25.5">
      <c r="A20" s="42"/>
      <c r="B20" s="47" t="s">
        <v>100</v>
      </c>
      <c r="C20" s="116">
        <f>'доходи 22 06'!FH19</f>
        <v>128409</v>
      </c>
      <c r="D20" s="116">
        <f>'доходи 22 06'!FI19</f>
        <v>270372.68</v>
      </c>
      <c r="E20" s="85">
        <f t="shared" si="1"/>
        <v>210.55586446432883</v>
      </c>
      <c r="F20" s="129">
        <v>844312</v>
      </c>
      <c r="G20" s="129">
        <v>708238.08</v>
      </c>
      <c r="H20" s="49">
        <f t="shared" si="2"/>
        <v>83.88345540511091</v>
      </c>
      <c r="I20" s="130">
        <v>247295</v>
      </c>
      <c r="J20" s="130">
        <v>204750.75</v>
      </c>
      <c r="K20" s="49">
        <f t="shared" si="6"/>
        <v>82.79615439050528</v>
      </c>
      <c r="L20" s="72"/>
      <c r="M20" s="52"/>
      <c r="N20" s="54"/>
      <c r="O20" s="10">
        <v>323053</v>
      </c>
      <c r="P20" s="10">
        <v>286072.58</v>
      </c>
      <c r="Q20" s="49">
        <f>P20/O20*100</f>
        <v>88.55283188826601</v>
      </c>
      <c r="R20" s="14"/>
      <c r="S20" s="14"/>
      <c r="T20" s="49"/>
      <c r="U20" s="10">
        <v>23115</v>
      </c>
      <c r="V20" s="10">
        <v>10662.54</v>
      </c>
      <c r="W20" s="49">
        <f aca="true" t="shared" si="7" ref="W20:W27">V20/U20*100</f>
        <v>46.12822842310189</v>
      </c>
      <c r="X20" s="10">
        <v>249349</v>
      </c>
      <c r="Y20" s="10">
        <v>206752.21</v>
      </c>
      <c r="Z20" s="50">
        <f aca="true" t="shared" si="8" ref="Z20:Z28">Y20/X20*100</f>
        <v>82.91679934549566</v>
      </c>
    </row>
    <row r="21" spans="1:26" ht="25.5">
      <c r="A21" s="42"/>
      <c r="B21" s="47" t="s">
        <v>92</v>
      </c>
      <c r="C21" s="116">
        <f>'доходи 22 06'!FH20</f>
        <v>83300</v>
      </c>
      <c r="D21" s="116">
        <f>'доходи 22 06'!FI20</f>
        <v>102054.21</v>
      </c>
      <c r="E21" s="85">
        <f t="shared" si="1"/>
        <v>122.51405762304924</v>
      </c>
      <c r="F21" s="129">
        <v>443429</v>
      </c>
      <c r="G21" s="129">
        <v>314711.27</v>
      </c>
      <c r="H21" s="49">
        <f t="shared" si="2"/>
        <v>70.97218945986845</v>
      </c>
      <c r="I21" s="130">
        <v>252010</v>
      </c>
      <c r="J21" s="130">
        <v>163832.9</v>
      </c>
      <c r="K21" s="49">
        <f t="shared" si="6"/>
        <v>65.01047577477084</v>
      </c>
      <c r="L21" s="72"/>
      <c r="M21" s="52"/>
      <c r="N21" s="54"/>
      <c r="O21" s="13"/>
      <c r="P21" s="13"/>
      <c r="Q21" s="49"/>
      <c r="R21" s="14"/>
      <c r="S21" s="14"/>
      <c r="T21" s="49"/>
      <c r="U21" s="10">
        <v>20060</v>
      </c>
      <c r="V21" s="10">
        <v>8916</v>
      </c>
      <c r="W21" s="49">
        <f t="shared" si="7"/>
        <v>44.44666001994018</v>
      </c>
      <c r="X21" s="10">
        <v>171359</v>
      </c>
      <c r="Y21" s="10">
        <v>141962.37</v>
      </c>
      <c r="Z21" s="50">
        <f t="shared" si="8"/>
        <v>82.84500376402757</v>
      </c>
    </row>
    <row r="22" spans="1:26" ht="25.5">
      <c r="A22" s="42"/>
      <c r="B22" s="47" t="s">
        <v>93</v>
      </c>
      <c r="C22" s="116">
        <f>'доходи 22 06'!FH21</f>
        <v>272261</v>
      </c>
      <c r="D22" s="116">
        <f>'доходи 22 06'!FI21</f>
        <v>351366.82</v>
      </c>
      <c r="E22" s="85">
        <f t="shared" si="1"/>
        <v>129.05514194100513</v>
      </c>
      <c r="F22" s="129">
        <v>571668</v>
      </c>
      <c r="G22" s="129">
        <v>444134.42</v>
      </c>
      <c r="H22" s="49">
        <f t="shared" si="2"/>
        <v>77.69097098315805</v>
      </c>
      <c r="I22" s="130">
        <v>276801</v>
      </c>
      <c r="J22" s="130">
        <v>245423.11</v>
      </c>
      <c r="K22" s="49">
        <f t="shared" si="6"/>
        <v>88.6640980343279</v>
      </c>
      <c r="L22" s="72"/>
      <c r="M22" s="52"/>
      <c r="N22" s="54"/>
      <c r="O22" s="10"/>
      <c r="P22" s="10"/>
      <c r="Q22" s="49"/>
      <c r="R22" s="14"/>
      <c r="S22" s="14"/>
      <c r="T22" s="49"/>
      <c r="U22" s="10">
        <v>169958</v>
      </c>
      <c r="V22" s="10">
        <v>140692.5</v>
      </c>
      <c r="W22" s="49">
        <f t="shared" si="7"/>
        <v>82.78074583132303</v>
      </c>
      <c r="X22" s="10">
        <v>124909</v>
      </c>
      <c r="Y22" s="10">
        <v>58018.81</v>
      </c>
      <c r="Z22" s="50">
        <f t="shared" si="8"/>
        <v>46.44886277209809</v>
      </c>
    </row>
    <row r="23" spans="1:26" ht="27.75" customHeight="1">
      <c r="A23" s="42"/>
      <c r="B23" s="47" t="s">
        <v>94</v>
      </c>
      <c r="C23" s="116">
        <f>'доходи 22 06'!FH22</f>
        <v>324347</v>
      </c>
      <c r="D23" s="116">
        <f>'доходи 22 06'!FI22</f>
        <v>387152.23</v>
      </c>
      <c r="E23" s="85">
        <f t="shared" si="1"/>
        <v>119.36359207885381</v>
      </c>
      <c r="F23" s="129">
        <v>809302</v>
      </c>
      <c r="G23" s="129">
        <v>515512.4</v>
      </c>
      <c r="H23" s="49">
        <f t="shared" si="2"/>
        <v>63.69839689015967</v>
      </c>
      <c r="I23" s="130">
        <v>387240</v>
      </c>
      <c r="J23" s="130">
        <v>303736</v>
      </c>
      <c r="K23" s="49">
        <f t="shared" si="6"/>
        <v>78.43611197190373</v>
      </c>
      <c r="L23" s="72"/>
      <c r="M23" s="52"/>
      <c r="N23" s="54"/>
      <c r="O23" s="10"/>
      <c r="P23" s="10"/>
      <c r="Q23" s="49"/>
      <c r="R23" s="14"/>
      <c r="S23" s="14"/>
      <c r="T23" s="49"/>
      <c r="U23" s="10">
        <v>220134</v>
      </c>
      <c r="V23" s="10">
        <v>116777.31</v>
      </c>
      <c r="W23" s="49">
        <f t="shared" si="7"/>
        <v>53.04828422687999</v>
      </c>
      <c r="X23" s="10">
        <v>126825</v>
      </c>
      <c r="Y23" s="10">
        <v>87199.09</v>
      </c>
      <c r="Z23" s="50">
        <f t="shared" si="8"/>
        <v>68.7554425389316</v>
      </c>
    </row>
    <row r="24" spans="1:30" ht="25.5">
      <c r="A24" s="42"/>
      <c r="B24" s="47" t="s">
        <v>99</v>
      </c>
      <c r="C24" s="116">
        <f>'доходи 22 06'!FH23</f>
        <v>65100</v>
      </c>
      <c r="D24" s="116">
        <f>'доходи 22 06'!FI23</f>
        <v>269828.7</v>
      </c>
      <c r="E24" s="85">
        <f t="shared" si="1"/>
        <v>414.48341013824887</v>
      </c>
      <c r="F24" s="129">
        <v>347278</v>
      </c>
      <c r="G24" s="129">
        <v>298057.95</v>
      </c>
      <c r="H24" s="49">
        <f t="shared" si="2"/>
        <v>85.82690236640387</v>
      </c>
      <c r="I24" s="130">
        <v>197220</v>
      </c>
      <c r="J24" s="130">
        <v>174445.01</v>
      </c>
      <c r="K24" s="49">
        <f t="shared" si="6"/>
        <v>88.45198762802961</v>
      </c>
      <c r="L24" s="72"/>
      <c r="M24" s="52"/>
      <c r="N24" s="54"/>
      <c r="O24" s="13"/>
      <c r="P24" s="13"/>
      <c r="Q24" s="49"/>
      <c r="R24" s="14"/>
      <c r="S24" s="14"/>
      <c r="T24" s="49"/>
      <c r="U24" s="10">
        <v>18080</v>
      </c>
      <c r="V24" s="10">
        <v>16854.99</v>
      </c>
      <c r="W24" s="49">
        <f t="shared" si="7"/>
        <v>93.2245022123894</v>
      </c>
      <c r="X24" s="10">
        <v>131978</v>
      </c>
      <c r="Y24" s="10">
        <v>106757.95</v>
      </c>
      <c r="Z24" s="50">
        <f t="shared" si="8"/>
        <v>80.8907166345906</v>
      </c>
      <c r="AD24" s="5"/>
    </row>
    <row r="25" spans="1:26" ht="26.25" thickBot="1">
      <c r="A25" s="55"/>
      <c r="B25" s="56" t="s">
        <v>95</v>
      </c>
      <c r="C25" s="116">
        <f>'доходи 22 06'!FH24</f>
        <v>1327702</v>
      </c>
      <c r="D25" s="116">
        <f>'доходи 22 06'!FI24</f>
        <v>2646658.07</v>
      </c>
      <c r="E25" s="86">
        <f t="shared" si="1"/>
        <v>199.34127311700968</v>
      </c>
      <c r="F25" s="129">
        <v>3069345</v>
      </c>
      <c r="G25" s="129">
        <v>1875142.44</v>
      </c>
      <c r="H25" s="57">
        <f t="shared" si="2"/>
        <v>61.09259271929353</v>
      </c>
      <c r="I25" s="130">
        <v>758869</v>
      </c>
      <c r="J25" s="130">
        <v>535438.63</v>
      </c>
      <c r="K25" s="57">
        <f t="shared" si="6"/>
        <v>70.55745194493385</v>
      </c>
      <c r="L25" s="73"/>
      <c r="M25" s="59"/>
      <c r="N25" s="60"/>
      <c r="O25" s="21">
        <v>1333115</v>
      </c>
      <c r="P25" s="21">
        <v>859660.92</v>
      </c>
      <c r="Q25" s="57">
        <f>P25/O25*100</f>
        <v>64.48512843978202</v>
      </c>
      <c r="R25" s="22"/>
      <c r="S25" s="22"/>
      <c r="T25" s="57"/>
      <c r="U25" s="21">
        <v>876561</v>
      </c>
      <c r="V25" s="21">
        <v>404761.94</v>
      </c>
      <c r="W25" s="57">
        <f t="shared" si="7"/>
        <v>46.17612921405356</v>
      </c>
      <c r="X25" s="21">
        <v>80800</v>
      </c>
      <c r="Y25" s="21">
        <v>55680.95</v>
      </c>
      <c r="Z25" s="48">
        <f t="shared" si="8"/>
        <v>68.91206683168316</v>
      </c>
    </row>
    <row r="26" spans="1:26" ht="37.5" customHeight="1" thickBot="1">
      <c r="A26" s="42"/>
      <c r="B26" s="62" t="s">
        <v>98</v>
      </c>
      <c r="C26" s="63">
        <f>SUM(C19:C25)</f>
        <v>2614739</v>
      </c>
      <c r="D26" s="64">
        <f>SUM(D19:D25)</f>
        <v>4415288.52</v>
      </c>
      <c r="E26" s="83">
        <f>D26/C26*100</f>
        <v>168.86153914405986</v>
      </c>
      <c r="F26" s="65">
        <f>SUM(F19:F25)</f>
        <v>6375727</v>
      </c>
      <c r="G26" s="64">
        <f>SUM(G19:G25)</f>
        <v>4404051.26</v>
      </c>
      <c r="H26" s="32">
        <f t="shared" si="2"/>
        <v>69.07527972888424</v>
      </c>
      <c r="I26" s="64">
        <f>SUM(I19:I25)</f>
        <v>2348047</v>
      </c>
      <c r="J26" s="64">
        <f>SUM(J19:J25)</f>
        <v>1839200.1</v>
      </c>
      <c r="K26" s="32">
        <f t="shared" si="6"/>
        <v>78.32893038342078</v>
      </c>
      <c r="L26" s="67">
        <f>SUM(L19:L25)</f>
        <v>0</v>
      </c>
      <c r="M26" s="67">
        <f>SUM(M19:M25)</f>
        <v>0</v>
      </c>
      <c r="N26" s="66">
        <f>SUM(N19:N25)</f>
        <v>0</v>
      </c>
      <c r="O26" s="64">
        <f>SUM(O19:O25)</f>
        <v>1656168</v>
      </c>
      <c r="P26" s="64">
        <f>SUM(P19:P25)</f>
        <v>1145733.5</v>
      </c>
      <c r="Q26" s="32">
        <f>P26/O26*100</f>
        <v>69.1797873162626</v>
      </c>
      <c r="R26" s="67"/>
      <c r="S26" s="67"/>
      <c r="T26" s="32"/>
      <c r="U26" s="64">
        <f>SUM(U19:U25)</f>
        <v>1389689</v>
      </c>
      <c r="V26" s="64">
        <f>SUM(V19:V25)</f>
        <v>735346.28</v>
      </c>
      <c r="W26" s="32">
        <f t="shared" si="7"/>
        <v>52.914449204102496</v>
      </c>
      <c r="X26" s="64">
        <f>SUM(X19:X25)</f>
        <v>885220</v>
      </c>
      <c r="Y26" s="64">
        <f>SUM(Y19:Y25)</f>
        <v>656371.3799999999</v>
      </c>
      <c r="Z26" s="28">
        <f t="shared" si="8"/>
        <v>74.14782539933574</v>
      </c>
    </row>
    <row r="27" spans="1:26" ht="22.5" customHeight="1" thickBot="1">
      <c r="A27" s="42"/>
      <c r="B27" s="42" t="s">
        <v>5</v>
      </c>
      <c r="C27" s="63">
        <f>C10+C18+C26</f>
        <v>15263411</v>
      </c>
      <c r="D27" s="64">
        <f aca="true" t="shared" si="9" ref="D27:J27">D10+D18+D26</f>
        <v>22991554.569999997</v>
      </c>
      <c r="E27" s="41">
        <f t="shared" si="1"/>
        <v>150.63182515363044</v>
      </c>
      <c r="F27" s="65">
        <f t="shared" si="9"/>
        <v>34225932</v>
      </c>
      <c r="G27" s="64">
        <f t="shared" si="9"/>
        <v>27267241.97</v>
      </c>
      <c r="H27" s="29">
        <f t="shared" si="2"/>
        <v>79.66836949830906</v>
      </c>
      <c r="I27" s="64">
        <f t="shared" si="9"/>
        <v>8238278</v>
      </c>
      <c r="J27" s="64">
        <f t="shared" si="9"/>
        <v>6775644.370000001</v>
      </c>
      <c r="K27" s="29">
        <f t="shared" si="6"/>
        <v>82.24588160292723</v>
      </c>
      <c r="L27" s="64">
        <f>L10+L18+L26</f>
        <v>264892</v>
      </c>
      <c r="M27" s="64">
        <f>M10+M18+M26</f>
        <v>188678.21</v>
      </c>
      <c r="N27" s="75">
        <f>N10+N18+N26</f>
        <v>71.22835344215756</v>
      </c>
      <c r="O27" s="64">
        <f>O10+O18+O26</f>
        <v>12772532</v>
      </c>
      <c r="P27" s="64">
        <f>P10+P18+P26</f>
        <v>11117413.46</v>
      </c>
      <c r="Q27" s="29">
        <f>P27/O27*100</f>
        <v>87.04157844349109</v>
      </c>
      <c r="R27" s="64"/>
      <c r="S27" s="64"/>
      <c r="T27" s="31"/>
      <c r="U27" s="64">
        <f>U10+U18+U26</f>
        <v>9016199</v>
      </c>
      <c r="V27" s="64">
        <f>V10+V18+V26</f>
        <v>6301556.0200000005</v>
      </c>
      <c r="W27" s="29">
        <f t="shared" si="7"/>
        <v>69.89149219088887</v>
      </c>
      <c r="X27" s="64">
        <f>X10+X18+X26</f>
        <v>3340391</v>
      </c>
      <c r="Y27" s="64">
        <f>Y10+Y18+Y26</f>
        <v>2515469.4399999995</v>
      </c>
      <c r="Z27" s="33">
        <f t="shared" si="8"/>
        <v>75.30464068427915</v>
      </c>
    </row>
    <row r="28" spans="1:26" ht="28.5" customHeight="1" thickBot="1">
      <c r="A28" s="27"/>
      <c r="B28" s="27" t="s">
        <v>96</v>
      </c>
      <c r="C28" s="116">
        <f>'доходи 22 06'!FH9</f>
        <v>26344211</v>
      </c>
      <c r="D28" s="116">
        <f>'доходи 22 06'!FI9</f>
        <v>26259107.970000003</v>
      </c>
      <c r="E28" s="41">
        <f t="shared" si="1"/>
        <v>99.67695737784669</v>
      </c>
      <c r="F28" s="129">
        <v>154044509</v>
      </c>
      <c r="G28" s="129">
        <v>129537280.43000007</v>
      </c>
      <c r="H28" s="32">
        <f t="shared" si="2"/>
        <v>84.09081327916729</v>
      </c>
      <c r="I28" s="130">
        <v>901927</v>
      </c>
      <c r="J28" s="130">
        <v>697385.8</v>
      </c>
      <c r="K28" s="32">
        <f t="shared" si="6"/>
        <v>77.32175663884107</v>
      </c>
      <c r="L28" s="26"/>
      <c r="M28" s="6"/>
      <c r="N28" s="30"/>
      <c r="O28" s="26">
        <v>49285739</v>
      </c>
      <c r="P28" s="6">
        <v>35375979.92000001</v>
      </c>
      <c r="Q28" s="32">
        <f>P28/O28*100</f>
        <v>71.77731456963649</v>
      </c>
      <c r="R28" s="26">
        <v>28971326</v>
      </c>
      <c r="S28" s="6">
        <v>22742681.78999999</v>
      </c>
      <c r="T28" s="32">
        <f>S28/R28*100</f>
        <v>78.50065885834839</v>
      </c>
      <c r="U28" s="26"/>
      <c r="V28" s="6"/>
      <c r="W28" s="32"/>
      <c r="X28" s="26">
        <v>5547731</v>
      </c>
      <c r="Y28" s="6">
        <v>3707920.64</v>
      </c>
      <c r="Z28" s="28">
        <f t="shared" si="8"/>
        <v>66.83670567300398</v>
      </c>
    </row>
    <row r="29" spans="1:26" ht="24.75" customHeight="1" thickBot="1">
      <c r="A29" s="55"/>
      <c r="B29" s="88" t="s">
        <v>6</v>
      </c>
      <c r="C29" s="76">
        <f>C27+C28</f>
        <v>41607622</v>
      </c>
      <c r="D29" s="77">
        <f aca="true" t="shared" si="10" ref="D29:J29">D27+D28</f>
        <v>49250662.54</v>
      </c>
      <c r="E29" s="41">
        <f>D29/C29*100</f>
        <v>118.36932795630571</v>
      </c>
      <c r="F29" s="89">
        <f t="shared" si="10"/>
        <v>188270441</v>
      </c>
      <c r="G29" s="77">
        <f t="shared" si="10"/>
        <v>156804522.40000007</v>
      </c>
      <c r="H29" s="90">
        <f>G29/F29*100</f>
        <v>83.28685138629918</v>
      </c>
      <c r="I29" s="77">
        <f t="shared" si="10"/>
        <v>9140205</v>
      </c>
      <c r="J29" s="77">
        <f t="shared" si="10"/>
        <v>7473030.170000001</v>
      </c>
      <c r="K29" s="90">
        <f>J29/I29*100</f>
        <v>81.7599842673113</v>
      </c>
      <c r="L29" s="77">
        <f>L27+L28</f>
        <v>264892</v>
      </c>
      <c r="M29" s="77">
        <f>M27+M28</f>
        <v>188678.21</v>
      </c>
      <c r="N29" s="91">
        <f>N27+N28</f>
        <v>71.22835344215756</v>
      </c>
      <c r="O29" s="77">
        <f>O27+O28</f>
        <v>62058271</v>
      </c>
      <c r="P29" s="77">
        <f>P27+P28</f>
        <v>46493393.38000001</v>
      </c>
      <c r="Q29" s="90">
        <f>P29/O29*100</f>
        <v>74.9189312412523</v>
      </c>
      <c r="R29" s="77">
        <f>R27+R28</f>
        <v>28971326</v>
      </c>
      <c r="S29" s="77">
        <f>S27+S28</f>
        <v>22742681.78999999</v>
      </c>
      <c r="T29" s="90">
        <f>S29/R29*100</f>
        <v>78.50065885834839</v>
      </c>
      <c r="U29" s="77">
        <f>U27+U28</f>
        <v>9016199</v>
      </c>
      <c r="V29" s="77">
        <f>V27+V28</f>
        <v>6301556.0200000005</v>
      </c>
      <c r="W29" s="90">
        <f>V29/U29*100</f>
        <v>69.89149219088887</v>
      </c>
      <c r="X29" s="77">
        <f>X27+X28</f>
        <v>8888122</v>
      </c>
      <c r="Y29" s="77">
        <f>Y27+Y28</f>
        <v>6223390.08</v>
      </c>
      <c r="Z29" s="74">
        <f>Y29/X29*100</f>
        <v>70.01917930469452</v>
      </c>
    </row>
    <row r="30" spans="2:9" ht="12.75">
      <c r="B30" s="79"/>
      <c r="C30" s="79"/>
      <c r="D30" s="79"/>
      <c r="E30" s="35"/>
      <c r="F30" s="9"/>
      <c r="G30" s="9"/>
      <c r="H30" s="35"/>
      <c r="I30" s="35"/>
    </row>
    <row r="31" spans="2:9" ht="12.75">
      <c r="B31" s="79"/>
      <c r="C31" s="79"/>
      <c r="D31" s="79"/>
      <c r="E31" s="35"/>
      <c r="F31" s="8"/>
      <c r="G31" s="8"/>
      <c r="H31" s="35"/>
      <c r="I31" s="35"/>
    </row>
    <row r="32" spans="2:9" ht="12.75">
      <c r="B32" s="79"/>
      <c r="C32" s="79"/>
      <c r="D32" s="79"/>
      <c r="E32" s="35"/>
      <c r="F32" s="35"/>
      <c r="G32" s="80"/>
      <c r="H32" s="35"/>
      <c r="I32" s="35"/>
    </row>
    <row r="33" spans="2:8" ht="12.75">
      <c r="B33" s="81"/>
      <c r="C33" s="81"/>
      <c r="D33" s="81"/>
      <c r="F33" s="35"/>
      <c r="G33" s="35"/>
      <c r="H33" s="35"/>
    </row>
    <row r="34" spans="6:8" ht="12.75">
      <c r="F34" s="35"/>
      <c r="G34" s="80"/>
      <c r="H34" s="35"/>
    </row>
    <row r="35" spans="6:8" ht="12.75">
      <c r="F35" s="35"/>
      <c r="G35" s="35"/>
      <c r="H35" s="35"/>
    </row>
    <row r="39" spans="6:7" ht="12.75">
      <c r="F39" s="78"/>
      <c r="G39" s="78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5"/>
  <sheetViews>
    <sheetView workbookViewId="0" topLeftCell="A1">
      <pane xSplit="4" ySplit="5" topLeftCell="E11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24" sqref="E124:F124"/>
    </sheetView>
  </sheetViews>
  <sheetFormatPr defaultColWidth="9.140625" defaultRowHeight="12.75"/>
  <cols>
    <col min="1" max="1" width="10.7109375" style="102" customWidth="1"/>
    <col min="2" max="2" width="49.57421875" style="102" customWidth="1"/>
    <col min="3" max="4" width="15.7109375" style="102" hidden="1" customWidth="1"/>
    <col min="5" max="6" width="15.7109375" style="182" customWidth="1"/>
    <col min="7" max="18" width="15.7109375" style="102" customWidth="1"/>
    <col min="19" max="16384" width="9.140625" style="102" customWidth="1"/>
  </cols>
  <sheetData>
    <row r="1" ht="12.75">
      <c r="A1" s="102" t="s">
        <v>10</v>
      </c>
    </row>
    <row r="2" spans="1:14" ht="18">
      <c r="A2" s="210" t="s">
        <v>145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12.75">
      <c r="A3" s="187" t="s">
        <v>61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4" ht="12.75">
      <c r="A4" s="102" t="s">
        <v>143</v>
      </c>
      <c r="N4" s="173" t="s">
        <v>11</v>
      </c>
    </row>
    <row r="5" spans="1:18" s="103" customFormat="1" ht="63.75">
      <c r="A5" s="174" t="s">
        <v>12</v>
      </c>
      <c r="B5" s="174" t="s">
        <v>13</v>
      </c>
      <c r="C5" s="174" t="s">
        <v>14</v>
      </c>
      <c r="D5" s="174" t="s">
        <v>15</v>
      </c>
      <c r="E5" s="183" t="s">
        <v>16</v>
      </c>
      <c r="F5" s="183" t="s">
        <v>17</v>
      </c>
      <c r="G5" s="174"/>
      <c r="H5" s="174" t="s">
        <v>138</v>
      </c>
      <c r="I5" s="174" t="s">
        <v>139</v>
      </c>
      <c r="J5" s="174" t="s">
        <v>17</v>
      </c>
      <c r="K5" s="174" t="s">
        <v>132</v>
      </c>
      <c r="L5" s="174" t="s">
        <v>18</v>
      </c>
      <c r="M5" s="174" t="s">
        <v>19</v>
      </c>
      <c r="N5" s="174" t="s">
        <v>60</v>
      </c>
      <c r="O5" s="174" t="s">
        <v>20</v>
      </c>
      <c r="P5" s="174" t="s">
        <v>77</v>
      </c>
      <c r="Q5" s="174" t="s">
        <v>78</v>
      </c>
      <c r="R5" s="174" t="s">
        <v>79</v>
      </c>
    </row>
    <row r="6" spans="1:18" ht="12.75">
      <c r="A6" s="175" t="s">
        <v>62</v>
      </c>
      <c r="B6" s="176" t="s">
        <v>63</v>
      </c>
      <c r="C6" s="177">
        <v>15065477</v>
      </c>
      <c r="D6" s="177">
        <v>16312859</v>
      </c>
      <c r="E6" s="184">
        <v>9092500</v>
      </c>
      <c r="F6" s="184">
        <v>7165883.670000002</v>
      </c>
      <c r="G6" s="177">
        <f>F6/E6*100</f>
        <v>78.81092845751996</v>
      </c>
      <c r="H6" s="177">
        <v>7437130.970000002</v>
      </c>
      <c r="I6" s="177">
        <v>0</v>
      </c>
      <c r="J6" s="177">
        <v>7165883.670000002</v>
      </c>
      <c r="K6" s="177">
        <v>271247.3</v>
      </c>
      <c r="L6" s="177">
        <v>242967.39</v>
      </c>
      <c r="M6" s="177">
        <f aca="true" t="shared" si="0" ref="M6:M70">E6-H6</f>
        <v>1655369.0299999984</v>
      </c>
      <c r="N6" s="177">
        <f aca="true" t="shared" si="1" ref="N6:N70">D6-H6</f>
        <v>8875728.029999997</v>
      </c>
      <c r="O6" s="177">
        <f aca="true" t="shared" si="2" ref="O6:O70">IF(E6=0,0,(H6/E6)*100)</f>
        <v>81.79412669782789</v>
      </c>
      <c r="P6" s="177">
        <f aca="true" t="shared" si="3" ref="P6:P70">D6-J6</f>
        <v>9146975.329999998</v>
      </c>
      <c r="Q6" s="177">
        <f aca="true" t="shared" si="4" ref="Q6:Q70">E6-J6</f>
        <v>1926616.3299999982</v>
      </c>
      <c r="R6" s="177">
        <f aca="true" t="shared" si="5" ref="R6:R70">IF(E6=0,0,(J6/E6)*100)</f>
        <v>78.81092845751996</v>
      </c>
    </row>
    <row r="7" spans="1:18" ht="25.5">
      <c r="A7" s="178" t="s">
        <v>21</v>
      </c>
      <c r="B7" s="179" t="s">
        <v>22</v>
      </c>
      <c r="C7" s="180">
        <v>1676000</v>
      </c>
      <c r="D7" s="180">
        <v>1708647</v>
      </c>
      <c r="E7" s="185">
        <v>901927</v>
      </c>
      <c r="F7" s="185">
        <v>692886.68</v>
      </c>
      <c r="G7" s="177">
        <f aca="true" t="shared" si="6" ref="G7:G70">F7/E7*100</f>
        <v>76.82292247598753</v>
      </c>
      <c r="H7" s="180">
        <v>698249.88</v>
      </c>
      <c r="I7" s="180">
        <v>0</v>
      </c>
      <c r="J7" s="180">
        <v>692886.68</v>
      </c>
      <c r="K7" s="180">
        <v>5363.2</v>
      </c>
      <c r="L7" s="180">
        <v>0</v>
      </c>
      <c r="M7" s="180">
        <f t="shared" si="0"/>
        <v>203677.12</v>
      </c>
      <c r="N7" s="180">
        <f t="shared" si="1"/>
        <v>1010397.12</v>
      </c>
      <c r="O7" s="180">
        <f t="shared" si="2"/>
        <v>77.4175604012298</v>
      </c>
      <c r="P7" s="180">
        <f t="shared" si="3"/>
        <v>1015760.32</v>
      </c>
      <c r="Q7" s="180">
        <f t="shared" si="4"/>
        <v>209040.31999999995</v>
      </c>
      <c r="R7" s="180">
        <f t="shared" si="5"/>
        <v>76.82292247598753</v>
      </c>
    </row>
    <row r="8" spans="1:18" ht="25.5">
      <c r="A8" s="178" t="s">
        <v>23</v>
      </c>
      <c r="B8" s="179" t="s">
        <v>24</v>
      </c>
      <c r="C8" s="180">
        <v>2732026</v>
      </c>
      <c r="D8" s="180">
        <v>2732026</v>
      </c>
      <c r="E8" s="185">
        <v>1365590</v>
      </c>
      <c r="F8" s="185">
        <v>1033161.12</v>
      </c>
      <c r="G8" s="177">
        <f t="shared" si="6"/>
        <v>75.65675788487027</v>
      </c>
      <c r="H8" s="180">
        <v>1062782.93</v>
      </c>
      <c r="I8" s="180">
        <v>0</v>
      </c>
      <c r="J8" s="180">
        <v>1033161.12</v>
      </c>
      <c r="K8" s="180">
        <v>29621.81</v>
      </c>
      <c r="L8" s="180">
        <v>29621.81</v>
      </c>
      <c r="M8" s="180">
        <f t="shared" si="0"/>
        <v>302807.07000000007</v>
      </c>
      <c r="N8" s="180">
        <f t="shared" si="1"/>
        <v>1669243.07</v>
      </c>
      <c r="O8" s="180">
        <f t="shared" si="2"/>
        <v>77.82591627062295</v>
      </c>
      <c r="P8" s="180">
        <f t="shared" si="3"/>
        <v>1698864.88</v>
      </c>
      <c r="Q8" s="180">
        <f t="shared" si="4"/>
        <v>332428.88</v>
      </c>
      <c r="R8" s="180">
        <f t="shared" si="5"/>
        <v>75.65675788487027</v>
      </c>
    </row>
    <row r="9" spans="1:18" ht="25.5">
      <c r="A9" s="178" t="s">
        <v>25</v>
      </c>
      <c r="B9" s="179" t="s">
        <v>26</v>
      </c>
      <c r="C9" s="180">
        <v>777684</v>
      </c>
      <c r="D9" s="180">
        <v>919326</v>
      </c>
      <c r="E9" s="185">
        <v>481512</v>
      </c>
      <c r="F9" s="185">
        <v>357111.32</v>
      </c>
      <c r="G9" s="177">
        <f t="shared" si="6"/>
        <v>74.16457326089485</v>
      </c>
      <c r="H9" s="180">
        <v>358631.77</v>
      </c>
      <c r="I9" s="180">
        <v>0</v>
      </c>
      <c r="J9" s="180">
        <v>357111.32</v>
      </c>
      <c r="K9" s="180">
        <v>1520.45</v>
      </c>
      <c r="L9" s="180">
        <v>1520.45</v>
      </c>
      <c r="M9" s="180">
        <f t="shared" si="0"/>
        <v>122880.22999999998</v>
      </c>
      <c r="N9" s="180">
        <f t="shared" si="1"/>
        <v>560694.23</v>
      </c>
      <c r="O9" s="180">
        <f t="shared" si="2"/>
        <v>74.48033901543471</v>
      </c>
      <c r="P9" s="180">
        <f t="shared" si="3"/>
        <v>562214.6799999999</v>
      </c>
      <c r="Q9" s="180">
        <f t="shared" si="4"/>
        <v>124400.68</v>
      </c>
      <c r="R9" s="180">
        <f t="shared" si="5"/>
        <v>74.16457326089485</v>
      </c>
    </row>
    <row r="10" spans="1:18" ht="25.5">
      <c r="A10" s="178" t="s">
        <v>27</v>
      </c>
      <c r="B10" s="179" t="s">
        <v>28</v>
      </c>
      <c r="C10" s="180">
        <v>778354</v>
      </c>
      <c r="D10" s="180">
        <v>873546</v>
      </c>
      <c r="E10" s="185">
        <v>514776</v>
      </c>
      <c r="F10" s="185">
        <v>478993.36</v>
      </c>
      <c r="G10" s="177">
        <f t="shared" si="6"/>
        <v>93.04889116819743</v>
      </c>
      <c r="H10" s="180">
        <v>482260.4</v>
      </c>
      <c r="I10" s="180">
        <v>0</v>
      </c>
      <c r="J10" s="180">
        <v>478993.36</v>
      </c>
      <c r="K10" s="180">
        <v>3267.04</v>
      </c>
      <c r="L10" s="180">
        <v>0</v>
      </c>
      <c r="M10" s="180">
        <f t="shared" si="0"/>
        <v>32515.599999999977</v>
      </c>
      <c r="N10" s="180">
        <f t="shared" si="1"/>
        <v>391285.6</v>
      </c>
      <c r="O10" s="180">
        <f t="shared" si="2"/>
        <v>93.68354391036101</v>
      </c>
      <c r="P10" s="180">
        <f t="shared" si="3"/>
        <v>394552.64</v>
      </c>
      <c r="Q10" s="180">
        <f t="shared" si="4"/>
        <v>35782.640000000014</v>
      </c>
      <c r="R10" s="180">
        <f t="shared" si="5"/>
        <v>93.04889116819743</v>
      </c>
    </row>
    <row r="11" spans="1:18" ht="25.5">
      <c r="A11" s="178" t="s">
        <v>29</v>
      </c>
      <c r="B11" s="179" t="s">
        <v>30</v>
      </c>
      <c r="C11" s="180">
        <v>1846639</v>
      </c>
      <c r="D11" s="180">
        <v>1856639</v>
      </c>
      <c r="E11" s="185">
        <v>1235602</v>
      </c>
      <c r="F11" s="185">
        <v>1067100.29</v>
      </c>
      <c r="G11" s="177">
        <f t="shared" si="6"/>
        <v>86.36278429461915</v>
      </c>
      <c r="H11" s="180">
        <v>1139181.44</v>
      </c>
      <c r="I11" s="180">
        <v>0</v>
      </c>
      <c r="J11" s="180">
        <v>1067100.29</v>
      </c>
      <c r="K11" s="180">
        <v>72081.15</v>
      </c>
      <c r="L11" s="180">
        <v>89530.89</v>
      </c>
      <c r="M11" s="180">
        <f t="shared" si="0"/>
        <v>96420.56000000006</v>
      </c>
      <c r="N11" s="180">
        <f t="shared" si="1"/>
        <v>717457.56</v>
      </c>
      <c r="O11" s="180">
        <f t="shared" si="2"/>
        <v>92.19647103193422</v>
      </c>
      <c r="P11" s="180">
        <f t="shared" si="3"/>
        <v>789538.71</v>
      </c>
      <c r="Q11" s="180">
        <f t="shared" si="4"/>
        <v>168501.70999999996</v>
      </c>
      <c r="R11" s="180">
        <f t="shared" si="5"/>
        <v>86.36278429461915</v>
      </c>
    </row>
    <row r="12" spans="1:18" ht="25.5">
      <c r="A12" s="178" t="s">
        <v>31</v>
      </c>
      <c r="B12" s="179" t="s">
        <v>32</v>
      </c>
      <c r="C12" s="180">
        <v>1114148</v>
      </c>
      <c r="D12" s="180">
        <v>1114148</v>
      </c>
      <c r="E12" s="185">
        <v>577199</v>
      </c>
      <c r="F12" s="185">
        <v>470771.99</v>
      </c>
      <c r="G12" s="177">
        <f t="shared" si="6"/>
        <v>81.56147013421715</v>
      </c>
      <c r="H12" s="180">
        <v>508520.06</v>
      </c>
      <c r="I12" s="180">
        <v>0</v>
      </c>
      <c r="J12" s="180">
        <v>470771.99</v>
      </c>
      <c r="K12" s="180">
        <v>37748.07</v>
      </c>
      <c r="L12" s="180">
        <v>37322.9</v>
      </c>
      <c r="M12" s="180">
        <f t="shared" si="0"/>
        <v>68678.94</v>
      </c>
      <c r="N12" s="180">
        <f t="shared" si="1"/>
        <v>605627.94</v>
      </c>
      <c r="O12" s="180">
        <f t="shared" si="2"/>
        <v>88.10134113191465</v>
      </c>
      <c r="P12" s="180">
        <f t="shared" si="3"/>
        <v>643376.01</v>
      </c>
      <c r="Q12" s="180">
        <f t="shared" si="4"/>
        <v>106427.01000000001</v>
      </c>
      <c r="R12" s="180">
        <f t="shared" si="5"/>
        <v>81.56147013421715</v>
      </c>
    </row>
    <row r="13" spans="1:18" ht="25.5">
      <c r="A13" s="178" t="s">
        <v>33</v>
      </c>
      <c r="B13" s="179" t="s">
        <v>34</v>
      </c>
      <c r="C13" s="180">
        <v>284932</v>
      </c>
      <c r="D13" s="180">
        <v>308132</v>
      </c>
      <c r="E13" s="185">
        <v>180800</v>
      </c>
      <c r="F13" s="185">
        <v>155234.34</v>
      </c>
      <c r="G13" s="177">
        <f t="shared" si="6"/>
        <v>85.85970132743363</v>
      </c>
      <c r="H13" s="180">
        <v>155234.34</v>
      </c>
      <c r="I13" s="180">
        <v>0</v>
      </c>
      <c r="J13" s="180">
        <v>155234.34</v>
      </c>
      <c r="K13" s="180">
        <v>0</v>
      </c>
      <c r="L13" s="180">
        <v>0</v>
      </c>
      <c r="M13" s="180">
        <f t="shared" si="0"/>
        <v>25565.660000000003</v>
      </c>
      <c r="N13" s="180">
        <f t="shared" si="1"/>
        <v>152897.66</v>
      </c>
      <c r="O13" s="180">
        <f t="shared" si="2"/>
        <v>85.85970132743363</v>
      </c>
      <c r="P13" s="180">
        <f t="shared" si="3"/>
        <v>152897.66</v>
      </c>
      <c r="Q13" s="180">
        <f t="shared" si="4"/>
        <v>25565.660000000003</v>
      </c>
      <c r="R13" s="180">
        <f t="shared" si="5"/>
        <v>85.85970132743363</v>
      </c>
    </row>
    <row r="14" spans="1:18" ht="25.5">
      <c r="A14" s="178" t="s">
        <v>35</v>
      </c>
      <c r="B14" s="179" t="s">
        <v>36</v>
      </c>
      <c r="C14" s="180">
        <v>694793</v>
      </c>
      <c r="D14" s="180">
        <v>719293</v>
      </c>
      <c r="E14" s="185">
        <v>466220</v>
      </c>
      <c r="F14" s="185">
        <v>393271.64</v>
      </c>
      <c r="G14" s="177">
        <f t="shared" si="6"/>
        <v>84.35323237956331</v>
      </c>
      <c r="H14" s="180">
        <v>393271.64</v>
      </c>
      <c r="I14" s="180">
        <v>0</v>
      </c>
      <c r="J14" s="180">
        <v>393271.64</v>
      </c>
      <c r="K14" s="180">
        <v>0</v>
      </c>
      <c r="L14" s="180">
        <v>0</v>
      </c>
      <c r="M14" s="180">
        <f t="shared" si="0"/>
        <v>72948.35999999999</v>
      </c>
      <c r="N14" s="180">
        <f t="shared" si="1"/>
        <v>326021.36</v>
      </c>
      <c r="O14" s="180">
        <f t="shared" si="2"/>
        <v>84.35323237956331</v>
      </c>
      <c r="P14" s="180">
        <f t="shared" si="3"/>
        <v>326021.36</v>
      </c>
      <c r="Q14" s="180">
        <f t="shared" si="4"/>
        <v>72948.35999999999</v>
      </c>
      <c r="R14" s="180">
        <f t="shared" si="5"/>
        <v>84.35323237956331</v>
      </c>
    </row>
    <row r="15" spans="1:18" ht="25.5">
      <c r="A15" s="178" t="s">
        <v>37</v>
      </c>
      <c r="B15" s="179" t="s">
        <v>38</v>
      </c>
      <c r="C15" s="180">
        <v>1692311</v>
      </c>
      <c r="D15" s="180">
        <v>1818311</v>
      </c>
      <c r="E15" s="185">
        <v>1020827</v>
      </c>
      <c r="F15" s="185">
        <v>702479.66</v>
      </c>
      <c r="G15" s="177">
        <f t="shared" si="6"/>
        <v>68.81476097321094</v>
      </c>
      <c r="H15" s="180">
        <v>784667.94</v>
      </c>
      <c r="I15" s="180">
        <v>0</v>
      </c>
      <c r="J15" s="180">
        <v>702479.66</v>
      </c>
      <c r="K15" s="180">
        <v>82188.28</v>
      </c>
      <c r="L15" s="180">
        <v>69050</v>
      </c>
      <c r="M15" s="180">
        <f t="shared" si="0"/>
        <v>236159.06000000006</v>
      </c>
      <c r="N15" s="180">
        <f t="shared" si="1"/>
        <v>1033643.06</v>
      </c>
      <c r="O15" s="180">
        <f t="shared" si="2"/>
        <v>76.86590773950923</v>
      </c>
      <c r="P15" s="180">
        <f t="shared" si="3"/>
        <v>1115831.3399999999</v>
      </c>
      <c r="Q15" s="180">
        <f t="shared" si="4"/>
        <v>318347.33999999997</v>
      </c>
      <c r="R15" s="180">
        <f t="shared" si="5"/>
        <v>68.81476097321094</v>
      </c>
    </row>
    <row r="16" spans="1:18" ht="25.5">
      <c r="A16" s="178" t="s">
        <v>39</v>
      </c>
      <c r="B16" s="179" t="s">
        <v>40</v>
      </c>
      <c r="C16" s="180">
        <v>397291</v>
      </c>
      <c r="D16" s="180">
        <v>508636</v>
      </c>
      <c r="E16" s="185">
        <v>228612</v>
      </c>
      <c r="F16" s="185">
        <v>210311.7</v>
      </c>
      <c r="G16" s="177">
        <f t="shared" si="6"/>
        <v>91.9950396304656</v>
      </c>
      <c r="H16" s="180">
        <v>210311.7</v>
      </c>
      <c r="I16" s="180">
        <v>0</v>
      </c>
      <c r="J16" s="180">
        <v>210311.7</v>
      </c>
      <c r="K16" s="180">
        <v>0</v>
      </c>
      <c r="L16" s="180">
        <v>0</v>
      </c>
      <c r="M16" s="180">
        <f t="shared" si="0"/>
        <v>18300.29999999999</v>
      </c>
      <c r="N16" s="180">
        <f t="shared" si="1"/>
        <v>298324.3</v>
      </c>
      <c r="O16" s="180">
        <f t="shared" si="2"/>
        <v>91.9950396304656</v>
      </c>
      <c r="P16" s="180">
        <f t="shared" si="3"/>
        <v>298324.3</v>
      </c>
      <c r="Q16" s="180">
        <f t="shared" si="4"/>
        <v>18300.29999999999</v>
      </c>
      <c r="R16" s="180">
        <f t="shared" si="5"/>
        <v>91.9950396304656</v>
      </c>
    </row>
    <row r="17" spans="1:18" ht="25.5">
      <c r="A17" s="178" t="s">
        <v>41</v>
      </c>
      <c r="B17" s="179" t="s">
        <v>42</v>
      </c>
      <c r="C17" s="180">
        <v>267200</v>
      </c>
      <c r="D17" s="180">
        <v>396126</v>
      </c>
      <c r="E17" s="185">
        <v>247295</v>
      </c>
      <c r="F17" s="185">
        <v>197605.22</v>
      </c>
      <c r="G17" s="177">
        <f t="shared" si="6"/>
        <v>79.90667825875978</v>
      </c>
      <c r="H17" s="180">
        <v>199735.22</v>
      </c>
      <c r="I17" s="180">
        <v>0</v>
      </c>
      <c r="J17" s="180">
        <v>197605.22</v>
      </c>
      <c r="K17" s="180">
        <v>2130</v>
      </c>
      <c r="L17" s="180">
        <v>0</v>
      </c>
      <c r="M17" s="180">
        <f t="shared" si="0"/>
        <v>47559.78</v>
      </c>
      <c r="N17" s="180">
        <f t="shared" si="1"/>
        <v>196390.78</v>
      </c>
      <c r="O17" s="180">
        <f t="shared" si="2"/>
        <v>80.76799773549808</v>
      </c>
      <c r="P17" s="180">
        <f t="shared" si="3"/>
        <v>198520.78</v>
      </c>
      <c r="Q17" s="180">
        <f t="shared" si="4"/>
        <v>49689.78</v>
      </c>
      <c r="R17" s="180">
        <f t="shared" si="5"/>
        <v>79.90667825875978</v>
      </c>
    </row>
    <row r="18" spans="1:18" ht="25.5">
      <c r="A18" s="178" t="s">
        <v>43</v>
      </c>
      <c r="B18" s="179" t="s">
        <v>44</v>
      </c>
      <c r="C18" s="180">
        <v>169540</v>
      </c>
      <c r="D18" s="180">
        <v>427540</v>
      </c>
      <c r="E18" s="185">
        <v>252010</v>
      </c>
      <c r="F18" s="185">
        <v>163832.9</v>
      </c>
      <c r="G18" s="177">
        <f t="shared" si="6"/>
        <v>65.01047577477084</v>
      </c>
      <c r="H18" s="180">
        <v>169736.85</v>
      </c>
      <c r="I18" s="180">
        <v>0</v>
      </c>
      <c r="J18" s="180">
        <v>163832.9</v>
      </c>
      <c r="K18" s="180">
        <v>5903.95</v>
      </c>
      <c r="L18" s="180">
        <v>0</v>
      </c>
      <c r="M18" s="180">
        <f t="shared" si="0"/>
        <v>82273.15</v>
      </c>
      <c r="N18" s="180">
        <f t="shared" si="1"/>
        <v>257803.15</v>
      </c>
      <c r="O18" s="180">
        <f t="shared" si="2"/>
        <v>67.35322011031309</v>
      </c>
      <c r="P18" s="180">
        <f t="shared" si="3"/>
        <v>263707.1</v>
      </c>
      <c r="Q18" s="180">
        <f t="shared" si="4"/>
        <v>88177.1</v>
      </c>
      <c r="R18" s="180">
        <f t="shared" si="5"/>
        <v>65.01047577477084</v>
      </c>
    </row>
    <row r="19" spans="1:18" ht="25.5">
      <c r="A19" s="178" t="s">
        <v>45</v>
      </c>
      <c r="B19" s="179" t="s">
        <v>46</v>
      </c>
      <c r="C19" s="180">
        <v>362300</v>
      </c>
      <c r="D19" s="180">
        <v>498410</v>
      </c>
      <c r="E19" s="185">
        <v>276801</v>
      </c>
      <c r="F19" s="185">
        <v>245423.11</v>
      </c>
      <c r="G19" s="177">
        <f t="shared" si="6"/>
        <v>88.6640980343279</v>
      </c>
      <c r="H19" s="180">
        <v>245423.11</v>
      </c>
      <c r="I19" s="180">
        <v>0</v>
      </c>
      <c r="J19" s="180">
        <v>245423.11</v>
      </c>
      <c r="K19" s="180">
        <v>0</v>
      </c>
      <c r="L19" s="180">
        <v>0</v>
      </c>
      <c r="M19" s="180">
        <f t="shared" si="0"/>
        <v>31377.890000000014</v>
      </c>
      <c r="N19" s="180">
        <f t="shared" si="1"/>
        <v>252986.89</v>
      </c>
      <c r="O19" s="180">
        <f t="shared" si="2"/>
        <v>88.6640980343279</v>
      </c>
      <c r="P19" s="180">
        <f t="shared" si="3"/>
        <v>252986.89</v>
      </c>
      <c r="Q19" s="180">
        <f t="shared" si="4"/>
        <v>31377.890000000014</v>
      </c>
      <c r="R19" s="180">
        <f t="shared" si="5"/>
        <v>88.6640980343279</v>
      </c>
    </row>
    <row r="20" spans="1:18" ht="25.5">
      <c r="A20" s="178" t="s">
        <v>47</v>
      </c>
      <c r="B20" s="179" t="s">
        <v>48</v>
      </c>
      <c r="C20" s="180">
        <v>741894</v>
      </c>
      <c r="D20" s="180">
        <v>762194</v>
      </c>
      <c r="E20" s="185">
        <v>387240</v>
      </c>
      <c r="F20" s="185">
        <v>303061.65</v>
      </c>
      <c r="G20" s="177">
        <f t="shared" si="6"/>
        <v>78.26196932135112</v>
      </c>
      <c r="H20" s="180">
        <v>303118.9</v>
      </c>
      <c r="I20" s="180">
        <v>0</v>
      </c>
      <c r="J20" s="180">
        <v>303061.65</v>
      </c>
      <c r="K20" s="180">
        <v>57.25</v>
      </c>
      <c r="L20" s="180">
        <v>0</v>
      </c>
      <c r="M20" s="180">
        <f t="shared" si="0"/>
        <v>84121.09999999998</v>
      </c>
      <c r="N20" s="180">
        <f t="shared" si="1"/>
        <v>459075.1</v>
      </c>
      <c r="O20" s="180">
        <f t="shared" si="2"/>
        <v>78.27675343456255</v>
      </c>
      <c r="P20" s="180">
        <f t="shared" si="3"/>
        <v>459132.35</v>
      </c>
      <c r="Q20" s="180">
        <f t="shared" si="4"/>
        <v>84178.34999999998</v>
      </c>
      <c r="R20" s="180">
        <f t="shared" si="5"/>
        <v>78.26196932135112</v>
      </c>
    </row>
    <row r="21" spans="1:18" ht="25.5">
      <c r="A21" s="178" t="s">
        <v>49</v>
      </c>
      <c r="B21" s="179" t="s">
        <v>50</v>
      </c>
      <c r="C21" s="180">
        <v>132000</v>
      </c>
      <c r="D21" s="180">
        <v>216520</v>
      </c>
      <c r="E21" s="185">
        <v>197220</v>
      </c>
      <c r="F21" s="185">
        <v>158695.22</v>
      </c>
      <c r="G21" s="177">
        <f t="shared" si="6"/>
        <v>80.46608863198459</v>
      </c>
      <c r="H21" s="180">
        <v>182606.19</v>
      </c>
      <c r="I21" s="180">
        <v>0</v>
      </c>
      <c r="J21" s="180">
        <v>158695.22</v>
      </c>
      <c r="K21" s="180">
        <v>23910.97</v>
      </c>
      <c r="L21" s="180">
        <v>15921.34</v>
      </c>
      <c r="M21" s="180">
        <f t="shared" si="0"/>
        <v>14613.809999999998</v>
      </c>
      <c r="N21" s="180">
        <f t="shared" si="1"/>
        <v>33913.81</v>
      </c>
      <c r="O21" s="180">
        <f t="shared" si="2"/>
        <v>92.59009735320961</v>
      </c>
      <c r="P21" s="180">
        <f t="shared" si="3"/>
        <v>57824.78</v>
      </c>
      <c r="Q21" s="180">
        <f t="shared" si="4"/>
        <v>38524.78</v>
      </c>
      <c r="R21" s="180">
        <f t="shared" si="5"/>
        <v>80.46608863198459</v>
      </c>
    </row>
    <row r="22" spans="1:18" ht="25.5">
      <c r="A22" s="178" t="s">
        <v>51</v>
      </c>
      <c r="B22" s="179" t="s">
        <v>52</v>
      </c>
      <c r="C22" s="180">
        <v>1398365</v>
      </c>
      <c r="D22" s="180">
        <v>1453365</v>
      </c>
      <c r="E22" s="185">
        <v>758869</v>
      </c>
      <c r="F22" s="185">
        <v>535943.47</v>
      </c>
      <c r="G22" s="177">
        <f t="shared" si="6"/>
        <v>70.62397726089746</v>
      </c>
      <c r="H22" s="180">
        <v>543398.6</v>
      </c>
      <c r="I22" s="180">
        <v>0</v>
      </c>
      <c r="J22" s="180">
        <v>535943.47</v>
      </c>
      <c r="K22" s="180">
        <v>7455.13</v>
      </c>
      <c r="L22" s="180">
        <v>0</v>
      </c>
      <c r="M22" s="180">
        <f t="shared" si="0"/>
        <v>215470.40000000002</v>
      </c>
      <c r="N22" s="180">
        <f t="shared" si="1"/>
        <v>909966.4</v>
      </c>
      <c r="O22" s="180">
        <f t="shared" si="2"/>
        <v>71.6063773852931</v>
      </c>
      <c r="P22" s="180">
        <f t="shared" si="3"/>
        <v>917421.53</v>
      </c>
      <c r="Q22" s="180">
        <f t="shared" si="4"/>
        <v>222925.53000000003</v>
      </c>
      <c r="R22" s="180">
        <f t="shared" si="5"/>
        <v>70.62397726089746</v>
      </c>
    </row>
    <row r="23" spans="1:18" ht="25.5">
      <c r="A23" s="175" t="s">
        <v>64</v>
      </c>
      <c r="B23" s="176" t="s">
        <v>65</v>
      </c>
      <c r="C23" s="177">
        <v>91485</v>
      </c>
      <c r="D23" s="177">
        <v>380816</v>
      </c>
      <c r="E23" s="184">
        <v>264892</v>
      </c>
      <c r="F23" s="184">
        <v>177272.02</v>
      </c>
      <c r="G23" s="177">
        <f t="shared" si="6"/>
        <v>66.92237591169231</v>
      </c>
      <c r="H23" s="177">
        <v>188510.12</v>
      </c>
      <c r="I23" s="177">
        <v>0</v>
      </c>
      <c r="J23" s="177">
        <v>177272.02</v>
      </c>
      <c r="K23" s="177">
        <v>11238.1</v>
      </c>
      <c r="L23" s="177">
        <v>11238.1</v>
      </c>
      <c r="M23" s="177">
        <f t="shared" si="0"/>
        <v>76381.88</v>
      </c>
      <c r="N23" s="177">
        <f t="shared" si="1"/>
        <v>192305.88</v>
      </c>
      <c r="O23" s="177">
        <f t="shared" si="2"/>
        <v>71.16489739214472</v>
      </c>
      <c r="P23" s="177">
        <f t="shared" si="3"/>
        <v>203543.98</v>
      </c>
      <c r="Q23" s="177">
        <f t="shared" si="4"/>
        <v>87619.98000000001</v>
      </c>
      <c r="R23" s="177">
        <f t="shared" si="5"/>
        <v>66.92237591169231</v>
      </c>
    </row>
    <row r="24" spans="1:18" ht="25.5">
      <c r="A24" s="178" t="s">
        <v>31</v>
      </c>
      <c r="B24" s="179" t="s">
        <v>32</v>
      </c>
      <c r="C24" s="180">
        <v>91485</v>
      </c>
      <c r="D24" s="180">
        <v>380816</v>
      </c>
      <c r="E24" s="185">
        <v>264892</v>
      </c>
      <c r="F24" s="185">
        <v>177272.02</v>
      </c>
      <c r="G24" s="177">
        <f t="shared" si="6"/>
        <v>66.92237591169231</v>
      </c>
      <c r="H24" s="180">
        <v>188510.12</v>
      </c>
      <c r="I24" s="180">
        <v>0</v>
      </c>
      <c r="J24" s="180">
        <v>177272.02</v>
      </c>
      <c r="K24" s="180">
        <v>11238.1</v>
      </c>
      <c r="L24" s="180">
        <v>11238.1</v>
      </c>
      <c r="M24" s="180">
        <f t="shared" si="0"/>
        <v>76381.88</v>
      </c>
      <c r="N24" s="180">
        <f t="shared" si="1"/>
        <v>192305.88</v>
      </c>
      <c r="O24" s="180">
        <f t="shared" si="2"/>
        <v>71.16489739214472</v>
      </c>
      <c r="P24" s="180">
        <f t="shared" si="3"/>
        <v>203543.98</v>
      </c>
      <c r="Q24" s="180">
        <f t="shared" si="4"/>
        <v>87619.98000000001</v>
      </c>
      <c r="R24" s="180">
        <f t="shared" si="5"/>
        <v>66.92237591169231</v>
      </c>
    </row>
    <row r="25" spans="1:18" ht="12.75">
      <c r="A25" s="175" t="s">
        <v>66</v>
      </c>
      <c r="B25" s="176" t="s">
        <v>0</v>
      </c>
      <c r="C25" s="177">
        <v>99186424</v>
      </c>
      <c r="D25" s="177">
        <v>102112700</v>
      </c>
      <c r="E25" s="184">
        <v>57366716</v>
      </c>
      <c r="F25" s="184">
        <v>45553552.73000004</v>
      </c>
      <c r="G25" s="177">
        <f t="shared" si="6"/>
        <v>79.40763548326531</v>
      </c>
      <c r="H25" s="177">
        <v>46347558.72000003</v>
      </c>
      <c r="I25" s="177">
        <v>0</v>
      </c>
      <c r="J25" s="177">
        <v>45553552.73000004</v>
      </c>
      <c r="K25" s="177">
        <v>794005.99</v>
      </c>
      <c r="L25" s="177">
        <v>650243.52</v>
      </c>
      <c r="M25" s="177">
        <f t="shared" si="0"/>
        <v>11019157.279999971</v>
      </c>
      <c r="N25" s="177">
        <f t="shared" si="1"/>
        <v>55765141.27999997</v>
      </c>
      <c r="O25" s="177">
        <f t="shared" si="2"/>
        <v>80.79172375842471</v>
      </c>
      <c r="P25" s="177">
        <f t="shared" si="3"/>
        <v>56559147.26999996</v>
      </c>
      <c r="Q25" s="177">
        <f t="shared" si="4"/>
        <v>11813163.269999959</v>
      </c>
      <c r="R25" s="177">
        <f t="shared" si="5"/>
        <v>79.40763548326531</v>
      </c>
    </row>
    <row r="26" spans="1:18" ht="25.5">
      <c r="A26" s="178" t="s">
        <v>21</v>
      </c>
      <c r="B26" s="179" t="s">
        <v>22</v>
      </c>
      <c r="C26" s="180">
        <v>76977334</v>
      </c>
      <c r="D26" s="180">
        <v>78415783</v>
      </c>
      <c r="E26" s="185">
        <v>44594184</v>
      </c>
      <c r="F26" s="185">
        <v>35088513.550000004</v>
      </c>
      <c r="G26" s="177">
        <f t="shared" si="6"/>
        <v>78.68405788073171</v>
      </c>
      <c r="H26" s="180">
        <v>35316102.52</v>
      </c>
      <c r="I26" s="180">
        <v>0</v>
      </c>
      <c r="J26" s="180">
        <v>35088513.550000004</v>
      </c>
      <c r="K26" s="180">
        <v>227588.97</v>
      </c>
      <c r="L26" s="180">
        <v>92944.65</v>
      </c>
      <c r="M26" s="180">
        <f t="shared" si="0"/>
        <v>9278081.479999997</v>
      </c>
      <c r="N26" s="180">
        <f t="shared" si="1"/>
        <v>43099680.48</v>
      </c>
      <c r="O26" s="180">
        <f t="shared" si="2"/>
        <v>79.19441360335242</v>
      </c>
      <c r="P26" s="180">
        <f t="shared" si="3"/>
        <v>43327269.449999996</v>
      </c>
      <c r="Q26" s="180">
        <f t="shared" si="4"/>
        <v>9505670.449999996</v>
      </c>
      <c r="R26" s="180">
        <f t="shared" si="5"/>
        <v>78.68405788073171</v>
      </c>
    </row>
    <row r="27" spans="1:18" ht="25.5">
      <c r="A27" s="178" t="s">
        <v>23</v>
      </c>
      <c r="B27" s="179" t="s">
        <v>24</v>
      </c>
      <c r="C27" s="180">
        <v>8391327</v>
      </c>
      <c r="D27" s="180">
        <v>8706327</v>
      </c>
      <c r="E27" s="185">
        <v>4588693</v>
      </c>
      <c r="F27" s="185">
        <v>4011010.55</v>
      </c>
      <c r="G27" s="177">
        <f t="shared" si="6"/>
        <v>87.41074092339584</v>
      </c>
      <c r="H27" s="180">
        <v>4272058.18</v>
      </c>
      <c r="I27" s="180">
        <v>0</v>
      </c>
      <c r="J27" s="180">
        <v>4011010.55</v>
      </c>
      <c r="K27" s="180">
        <v>261047.63</v>
      </c>
      <c r="L27" s="180">
        <v>261047.63</v>
      </c>
      <c r="M27" s="180">
        <f t="shared" si="0"/>
        <v>316634.8200000003</v>
      </c>
      <c r="N27" s="180">
        <f t="shared" si="1"/>
        <v>4434268.82</v>
      </c>
      <c r="O27" s="180">
        <f t="shared" si="2"/>
        <v>93.0996730441544</v>
      </c>
      <c r="P27" s="180">
        <f t="shared" si="3"/>
        <v>4695316.45</v>
      </c>
      <c r="Q27" s="180">
        <f t="shared" si="4"/>
        <v>577682.4500000002</v>
      </c>
      <c r="R27" s="180">
        <f t="shared" si="5"/>
        <v>87.41074092339584</v>
      </c>
    </row>
    <row r="28" spans="1:18" ht="25.5">
      <c r="A28" s="178" t="s">
        <v>25</v>
      </c>
      <c r="B28" s="179" t="s">
        <v>26</v>
      </c>
      <c r="C28" s="180">
        <v>1194733</v>
      </c>
      <c r="D28" s="180">
        <v>1302033</v>
      </c>
      <c r="E28" s="185">
        <v>655613</v>
      </c>
      <c r="F28" s="185">
        <v>575727.58</v>
      </c>
      <c r="G28" s="177">
        <f t="shared" si="6"/>
        <v>87.81515619732983</v>
      </c>
      <c r="H28" s="180">
        <v>575727.58</v>
      </c>
      <c r="I28" s="180">
        <v>0</v>
      </c>
      <c r="J28" s="180">
        <v>575727.58</v>
      </c>
      <c r="K28" s="180">
        <v>0</v>
      </c>
      <c r="L28" s="180">
        <v>0</v>
      </c>
      <c r="M28" s="180">
        <f t="shared" si="0"/>
        <v>79885.42000000004</v>
      </c>
      <c r="N28" s="180">
        <f t="shared" si="1"/>
        <v>726305.42</v>
      </c>
      <c r="O28" s="180">
        <f t="shared" si="2"/>
        <v>87.81515619732983</v>
      </c>
      <c r="P28" s="180">
        <f t="shared" si="3"/>
        <v>726305.42</v>
      </c>
      <c r="Q28" s="180">
        <f t="shared" si="4"/>
        <v>79885.42000000004</v>
      </c>
      <c r="R28" s="180">
        <f t="shared" si="5"/>
        <v>87.81515619732983</v>
      </c>
    </row>
    <row r="29" spans="1:18" ht="25.5">
      <c r="A29" s="178" t="s">
        <v>27</v>
      </c>
      <c r="B29" s="179" t="s">
        <v>28</v>
      </c>
      <c r="C29" s="180">
        <v>912436</v>
      </c>
      <c r="D29" s="180">
        <v>942006</v>
      </c>
      <c r="E29" s="185">
        <v>521444</v>
      </c>
      <c r="F29" s="185">
        <v>481338.36</v>
      </c>
      <c r="G29" s="177">
        <f t="shared" si="6"/>
        <v>92.30873497441719</v>
      </c>
      <c r="H29" s="180">
        <v>482410.91</v>
      </c>
      <c r="I29" s="180">
        <v>0</v>
      </c>
      <c r="J29" s="180">
        <v>481338.36</v>
      </c>
      <c r="K29" s="180">
        <v>1072.55</v>
      </c>
      <c r="L29" s="180">
        <v>0</v>
      </c>
      <c r="M29" s="180">
        <f t="shared" si="0"/>
        <v>39033.090000000026</v>
      </c>
      <c r="N29" s="180">
        <f t="shared" si="1"/>
        <v>459595.09</v>
      </c>
      <c r="O29" s="180">
        <f t="shared" si="2"/>
        <v>92.5144234088416</v>
      </c>
      <c r="P29" s="180">
        <f t="shared" si="3"/>
        <v>460667.64</v>
      </c>
      <c r="Q29" s="180">
        <f t="shared" si="4"/>
        <v>40105.640000000014</v>
      </c>
      <c r="R29" s="180">
        <f t="shared" si="5"/>
        <v>92.30873497441719</v>
      </c>
    </row>
    <row r="30" spans="1:18" ht="25.5">
      <c r="A30" s="178" t="s">
        <v>29</v>
      </c>
      <c r="B30" s="179" t="s">
        <v>30</v>
      </c>
      <c r="C30" s="180">
        <v>1973688</v>
      </c>
      <c r="D30" s="180">
        <v>1979188</v>
      </c>
      <c r="E30" s="185">
        <v>996040</v>
      </c>
      <c r="F30" s="185">
        <v>994204.57</v>
      </c>
      <c r="G30" s="177">
        <f t="shared" si="6"/>
        <v>99.81572728002891</v>
      </c>
      <c r="H30" s="180">
        <v>994484.57</v>
      </c>
      <c r="I30" s="180">
        <v>0</v>
      </c>
      <c r="J30" s="180">
        <v>994204.57</v>
      </c>
      <c r="K30" s="180">
        <v>280</v>
      </c>
      <c r="L30" s="180">
        <v>9064.77</v>
      </c>
      <c r="M30" s="180">
        <f t="shared" si="0"/>
        <v>1555.4300000000512</v>
      </c>
      <c r="N30" s="180">
        <f t="shared" si="1"/>
        <v>984703.43</v>
      </c>
      <c r="O30" s="180">
        <f t="shared" si="2"/>
        <v>99.8438386008594</v>
      </c>
      <c r="P30" s="180">
        <f t="shared" si="3"/>
        <v>984983.43</v>
      </c>
      <c r="Q30" s="180">
        <f t="shared" si="4"/>
        <v>1835.4300000000512</v>
      </c>
      <c r="R30" s="180">
        <f t="shared" si="5"/>
        <v>99.81572728002891</v>
      </c>
    </row>
    <row r="31" spans="1:18" ht="25.5">
      <c r="A31" s="178" t="s">
        <v>31</v>
      </c>
      <c r="B31" s="179" t="s">
        <v>32</v>
      </c>
      <c r="C31" s="180">
        <v>2312238</v>
      </c>
      <c r="D31" s="180">
        <v>2431015</v>
      </c>
      <c r="E31" s="185">
        <v>1489038</v>
      </c>
      <c r="F31" s="185">
        <v>1205898.62</v>
      </c>
      <c r="G31" s="177">
        <f t="shared" si="6"/>
        <v>80.98508030016696</v>
      </c>
      <c r="H31" s="180">
        <v>1294601.77</v>
      </c>
      <c r="I31" s="180">
        <v>0</v>
      </c>
      <c r="J31" s="180">
        <v>1205898.62</v>
      </c>
      <c r="K31" s="180">
        <v>88703.15</v>
      </c>
      <c r="L31" s="180">
        <v>87526.47</v>
      </c>
      <c r="M31" s="180">
        <f t="shared" si="0"/>
        <v>194436.22999999998</v>
      </c>
      <c r="N31" s="180">
        <f t="shared" si="1"/>
        <v>1136413.23</v>
      </c>
      <c r="O31" s="180">
        <f t="shared" si="2"/>
        <v>86.94215795701655</v>
      </c>
      <c r="P31" s="180">
        <f t="shared" si="3"/>
        <v>1225116.38</v>
      </c>
      <c r="Q31" s="180">
        <f t="shared" si="4"/>
        <v>283139.3799999999</v>
      </c>
      <c r="R31" s="180">
        <f t="shared" si="5"/>
        <v>80.98508030016696</v>
      </c>
    </row>
    <row r="32" spans="1:18" ht="25.5">
      <c r="A32" s="178" t="s">
        <v>33</v>
      </c>
      <c r="B32" s="179" t="s">
        <v>34</v>
      </c>
      <c r="C32" s="180">
        <v>438769</v>
      </c>
      <c r="D32" s="180">
        <v>438769</v>
      </c>
      <c r="E32" s="185">
        <v>219926</v>
      </c>
      <c r="F32" s="185">
        <v>180003.75</v>
      </c>
      <c r="G32" s="177">
        <f t="shared" si="6"/>
        <v>81.84741685839782</v>
      </c>
      <c r="H32" s="180">
        <v>180003.75</v>
      </c>
      <c r="I32" s="180">
        <v>0</v>
      </c>
      <c r="J32" s="180">
        <v>180003.75</v>
      </c>
      <c r="K32" s="180">
        <v>0</v>
      </c>
      <c r="L32" s="180">
        <v>0</v>
      </c>
      <c r="M32" s="180">
        <f t="shared" si="0"/>
        <v>39922.25</v>
      </c>
      <c r="N32" s="180">
        <f t="shared" si="1"/>
        <v>258765.25</v>
      </c>
      <c r="O32" s="180">
        <f t="shared" si="2"/>
        <v>81.84741685839782</v>
      </c>
      <c r="P32" s="180">
        <f t="shared" si="3"/>
        <v>258765.25</v>
      </c>
      <c r="Q32" s="180">
        <f t="shared" si="4"/>
        <v>39922.25</v>
      </c>
      <c r="R32" s="180">
        <f t="shared" si="5"/>
        <v>81.84741685839782</v>
      </c>
    </row>
    <row r="33" spans="1:18" ht="12.75">
      <c r="A33" s="178"/>
      <c r="B33" s="179"/>
      <c r="C33" s="180"/>
      <c r="D33" s="180"/>
      <c r="E33" s="185"/>
      <c r="F33" s="185"/>
      <c r="G33" s="177" t="e">
        <f t="shared" si="6"/>
        <v>#DIV/0!</v>
      </c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18" ht="25.5">
      <c r="A34" s="178" t="s">
        <v>37</v>
      </c>
      <c r="B34" s="179" t="s">
        <v>38</v>
      </c>
      <c r="C34" s="180">
        <v>4493844</v>
      </c>
      <c r="D34" s="180">
        <v>5099124</v>
      </c>
      <c r="E34" s="185">
        <v>2645610</v>
      </c>
      <c r="F34" s="185">
        <v>1890644.15</v>
      </c>
      <c r="G34" s="177">
        <f t="shared" si="6"/>
        <v>71.46344888324433</v>
      </c>
      <c r="H34" s="180">
        <v>2100730.88</v>
      </c>
      <c r="I34" s="180">
        <v>0</v>
      </c>
      <c r="J34" s="180">
        <v>1890644.15</v>
      </c>
      <c r="K34" s="180">
        <v>210086.73</v>
      </c>
      <c r="L34" s="180">
        <v>199660</v>
      </c>
      <c r="M34" s="180">
        <f t="shared" si="0"/>
        <v>544879.1200000001</v>
      </c>
      <c r="N34" s="180">
        <f t="shared" si="1"/>
        <v>2998393.12</v>
      </c>
      <c r="O34" s="180">
        <f t="shared" si="2"/>
        <v>79.40440503324375</v>
      </c>
      <c r="P34" s="180">
        <f t="shared" si="3"/>
        <v>3208479.85</v>
      </c>
      <c r="Q34" s="180">
        <f t="shared" si="4"/>
        <v>754965.8500000001</v>
      </c>
      <c r="R34" s="180">
        <f t="shared" si="5"/>
        <v>71.46344888324433</v>
      </c>
    </row>
    <row r="35" spans="1:18" ht="25.5">
      <c r="A35" s="178" t="s">
        <v>41</v>
      </c>
      <c r="B35" s="179" t="s">
        <v>42</v>
      </c>
      <c r="C35" s="180">
        <v>588050</v>
      </c>
      <c r="D35" s="180">
        <v>588050</v>
      </c>
      <c r="E35" s="185">
        <v>323053</v>
      </c>
      <c r="F35" s="185">
        <v>266550.68</v>
      </c>
      <c r="G35" s="177">
        <f t="shared" si="6"/>
        <v>82.50989156578022</v>
      </c>
      <c r="H35" s="180">
        <v>271777.64</v>
      </c>
      <c r="I35" s="180">
        <v>0</v>
      </c>
      <c r="J35" s="180">
        <v>266550.68</v>
      </c>
      <c r="K35" s="180">
        <v>5226.96</v>
      </c>
      <c r="L35" s="180">
        <v>0</v>
      </c>
      <c r="M35" s="180">
        <f t="shared" si="0"/>
        <v>51275.359999999986</v>
      </c>
      <c r="N35" s="180">
        <f t="shared" si="1"/>
        <v>316272.36</v>
      </c>
      <c r="O35" s="180">
        <f t="shared" si="2"/>
        <v>84.12787994539596</v>
      </c>
      <c r="P35" s="180">
        <f t="shared" si="3"/>
        <v>321499.32</v>
      </c>
      <c r="Q35" s="180">
        <f t="shared" si="4"/>
        <v>56502.32000000001</v>
      </c>
      <c r="R35" s="180">
        <f t="shared" si="5"/>
        <v>82.50989156578022</v>
      </c>
    </row>
    <row r="36" spans="1:18" ht="25.5">
      <c r="A36" s="178" t="s">
        <v>51</v>
      </c>
      <c r="B36" s="179" t="s">
        <v>52</v>
      </c>
      <c r="C36" s="180">
        <v>1904005</v>
      </c>
      <c r="D36" s="180">
        <v>2210405</v>
      </c>
      <c r="E36" s="185">
        <v>1333115</v>
      </c>
      <c r="F36" s="185">
        <v>859660.92</v>
      </c>
      <c r="G36" s="177">
        <f t="shared" si="6"/>
        <v>64.48512843978202</v>
      </c>
      <c r="H36" s="180">
        <v>859660.92</v>
      </c>
      <c r="I36" s="180">
        <v>0</v>
      </c>
      <c r="J36" s="180">
        <v>859660.92</v>
      </c>
      <c r="K36" s="180">
        <v>0</v>
      </c>
      <c r="L36" s="180">
        <v>0</v>
      </c>
      <c r="M36" s="180">
        <f t="shared" si="0"/>
        <v>473454.07999999996</v>
      </c>
      <c r="N36" s="180">
        <f t="shared" si="1"/>
        <v>1350744.08</v>
      </c>
      <c r="O36" s="180">
        <f t="shared" si="2"/>
        <v>64.48512843978202</v>
      </c>
      <c r="P36" s="180">
        <f t="shared" si="3"/>
        <v>1350744.08</v>
      </c>
      <c r="Q36" s="180">
        <f t="shared" si="4"/>
        <v>473454.07999999996</v>
      </c>
      <c r="R36" s="180">
        <f t="shared" si="5"/>
        <v>64.48512843978202</v>
      </c>
    </row>
    <row r="37" spans="1:18" ht="12.75">
      <c r="A37" s="175" t="s">
        <v>67</v>
      </c>
      <c r="B37" s="176" t="s">
        <v>68</v>
      </c>
      <c r="C37" s="177">
        <v>56810800</v>
      </c>
      <c r="D37" s="177">
        <v>57728163</v>
      </c>
      <c r="E37" s="184">
        <v>28971326</v>
      </c>
      <c r="F37" s="184">
        <v>22471730.07999999</v>
      </c>
      <c r="G37" s="177">
        <f t="shared" si="6"/>
        <v>77.56541788939862</v>
      </c>
      <c r="H37" s="177">
        <v>23023303.849999998</v>
      </c>
      <c r="I37" s="177">
        <v>0</v>
      </c>
      <c r="J37" s="177">
        <v>22471730.07999999</v>
      </c>
      <c r="K37" s="177">
        <v>551573.77</v>
      </c>
      <c r="L37" s="177">
        <v>186573.21</v>
      </c>
      <c r="M37" s="177">
        <f t="shared" si="0"/>
        <v>5948022.150000002</v>
      </c>
      <c r="N37" s="177">
        <f t="shared" si="1"/>
        <v>34704859.150000006</v>
      </c>
      <c r="O37" s="177">
        <f t="shared" si="2"/>
        <v>79.46927886559281</v>
      </c>
      <c r="P37" s="177">
        <f t="shared" si="3"/>
        <v>35256432.92000001</v>
      </c>
      <c r="Q37" s="177">
        <f t="shared" si="4"/>
        <v>6499595.920000009</v>
      </c>
      <c r="R37" s="177">
        <f t="shared" si="5"/>
        <v>77.56541788939862</v>
      </c>
    </row>
    <row r="38" spans="1:18" ht="25.5">
      <c r="A38" s="178" t="s">
        <v>21</v>
      </c>
      <c r="B38" s="179" t="s">
        <v>22</v>
      </c>
      <c r="C38" s="180">
        <v>56810800</v>
      </c>
      <c r="D38" s="180">
        <v>57728163</v>
      </c>
      <c r="E38" s="185">
        <v>28971326</v>
      </c>
      <c r="F38" s="185">
        <v>22471730.07999999</v>
      </c>
      <c r="G38" s="177">
        <f t="shared" si="6"/>
        <v>77.56541788939862</v>
      </c>
      <c r="H38" s="180">
        <v>23023303.849999998</v>
      </c>
      <c r="I38" s="180">
        <v>0</v>
      </c>
      <c r="J38" s="180">
        <v>22471730.07999999</v>
      </c>
      <c r="K38" s="180">
        <v>551573.77</v>
      </c>
      <c r="L38" s="180">
        <v>186573.21</v>
      </c>
      <c r="M38" s="180">
        <f t="shared" si="0"/>
        <v>5948022.150000002</v>
      </c>
      <c r="N38" s="180">
        <f t="shared" si="1"/>
        <v>34704859.150000006</v>
      </c>
      <c r="O38" s="180">
        <f t="shared" si="2"/>
        <v>79.46927886559281</v>
      </c>
      <c r="P38" s="180">
        <f t="shared" si="3"/>
        <v>35256432.92000001</v>
      </c>
      <c r="Q38" s="180">
        <f t="shared" si="4"/>
        <v>6499595.920000009</v>
      </c>
      <c r="R38" s="180">
        <f t="shared" si="5"/>
        <v>77.56541788939862</v>
      </c>
    </row>
    <row r="39" spans="1:18" ht="12.75">
      <c r="A39" s="175" t="s">
        <v>69</v>
      </c>
      <c r="B39" s="176" t="s">
        <v>70</v>
      </c>
      <c r="C39" s="177">
        <v>103746248</v>
      </c>
      <c r="D39" s="177">
        <v>129792781</v>
      </c>
      <c r="E39" s="184">
        <v>52613969</v>
      </c>
      <c r="F39" s="184">
        <v>50261479.83</v>
      </c>
      <c r="G39" s="177">
        <f t="shared" si="6"/>
        <v>95.5287745541493</v>
      </c>
      <c r="H39" s="177">
        <v>50315124.129999995</v>
      </c>
      <c r="I39" s="177">
        <v>0</v>
      </c>
      <c r="J39" s="177">
        <v>50261479.83</v>
      </c>
      <c r="K39" s="177">
        <v>53644.3</v>
      </c>
      <c r="L39" s="177">
        <v>2378237.97</v>
      </c>
      <c r="M39" s="177">
        <f t="shared" si="0"/>
        <v>2298844.870000005</v>
      </c>
      <c r="N39" s="177">
        <f t="shared" si="1"/>
        <v>79477656.87</v>
      </c>
      <c r="O39" s="177">
        <f t="shared" si="2"/>
        <v>95.63073283826962</v>
      </c>
      <c r="P39" s="177">
        <f t="shared" si="3"/>
        <v>79531301.17</v>
      </c>
      <c r="Q39" s="177">
        <f t="shared" si="4"/>
        <v>2352489.170000002</v>
      </c>
      <c r="R39" s="177">
        <f t="shared" si="5"/>
        <v>95.5287745541493</v>
      </c>
    </row>
    <row r="40" spans="1:18" ht="25.5">
      <c r="A40" s="178" t="s">
        <v>21</v>
      </c>
      <c r="B40" s="179" t="s">
        <v>22</v>
      </c>
      <c r="C40" s="180">
        <v>103256248</v>
      </c>
      <c r="D40" s="180">
        <v>129327781</v>
      </c>
      <c r="E40" s="185">
        <v>52459669</v>
      </c>
      <c r="F40" s="185">
        <v>50161230.16</v>
      </c>
      <c r="G40" s="177">
        <f t="shared" si="6"/>
        <v>95.61865546654515</v>
      </c>
      <c r="H40" s="180">
        <v>50207274.45999999</v>
      </c>
      <c r="I40" s="180">
        <v>0</v>
      </c>
      <c r="J40" s="180">
        <v>50161230.16</v>
      </c>
      <c r="K40" s="180">
        <v>46044.3</v>
      </c>
      <c r="L40" s="180">
        <v>2370637.97</v>
      </c>
      <c r="M40" s="180">
        <f t="shared" si="0"/>
        <v>2252394.5400000066</v>
      </c>
      <c r="N40" s="180">
        <f t="shared" si="1"/>
        <v>79120506.54</v>
      </c>
      <c r="O40" s="180">
        <f t="shared" si="2"/>
        <v>95.70642632152328</v>
      </c>
      <c r="P40" s="180">
        <f t="shared" si="3"/>
        <v>79166550.84</v>
      </c>
      <c r="Q40" s="180">
        <f t="shared" si="4"/>
        <v>2298438.8400000036</v>
      </c>
      <c r="R40" s="180">
        <f t="shared" si="5"/>
        <v>95.61865546654515</v>
      </c>
    </row>
    <row r="41" spans="1:18" ht="25.5">
      <c r="A41" s="178" t="s">
        <v>23</v>
      </c>
      <c r="B41" s="179" t="s">
        <v>24</v>
      </c>
      <c r="C41" s="180">
        <v>300000</v>
      </c>
      <c r="D41" s="180">
        <v>250000</v>
      </c>
      <c r="E41" s="185">
        <v>65000</v>
      </c>
      <c r="F41" s="185">
        <v>38849.67</v>
      </c>
      <c r="G41" s="177">
        <f t="shared" si="6"/>
        <v>59.76872307692307</v>
      </c>
      <c r="H41" s="180">
        <v>38849.67</v>
      </c>
      <c r="I41" s="180">
        <v>0</v>
      </c>
      <c r="J41" s="180">
        <v>38849.67</v>
      </c>
      <c r="K41" s="180">
        <v>0</v>
      </c>
      <c r="L41" s="180">
        <v>0</v>
      </c>
      <c r="M41" s="180">
        <f t="shared" si="0"/>
        <v>26150.33</v>
      </c>
      <c r="N41" s="180">
        <f t="shared" si="1"/>
        <v>211150.33000000002</v>
      </c>
      <c r="O41" s="180">
        <f t="shared" si="2"/>
        <v>59.76872307692307</v>
      </c>
      <c r="P41" s="180">
        <f t="shared" si="3"/>
        <v>211150.33000000002</v>
      </c>
      <c r="Q41" s="180">
        <f t="shared" si="4"/>
        <v>26150.33</v>
      </c>
      <c r="R41" s="180">
        <f t="shared" si="5"/>
        <v>59.76872307692307</v>
      </c>
    </row>
    <row r="42" spans="1:18" ht="25.5">
      <c r="A42" s="178" t="s">
        <v>27</v>
      </c>
      <c r="B42" s="179" t="s">
        <v>28</v>
      </c>
      <c r="C42" s="180">
        <v>0</v>
      </c>
      <c r="D42" s="180">
        <v>7300</v>
      </c>
      <c r="E42" s="185">
        <v>3700</v>
      </c>
      <c r="F42" s="185">
        <v>2800</v>
      </c>
      <c r="G42" s="177">
        <f t="shared" si="6"/>
        <v>75.67567567567568</v>
      </c>
      <c r="H42" s="180">
        <v>2800</v>
      </c>
      <c r="I42" s="180">
        <v>0</v>
      </c>
      <c r="J42" s="180">
        <v>2800</v>
      </c>
      <c r="K42" s="180">
        <v>0</v>
      </c>
      <c r="L42" s="180">
        <v>0</v>
      </c>
      <c r="M42" s="180">
        <f t="shared" si="0"/>
        <v>900</v>
      </c>
      <c r="N42" s="180">
        <f t="shared" si="1"/>
        <v>4500</v>
      </c>
      <c r="O42" s="180">
        <f t="shared" si="2"/>
        <v>75.67567567567568</v>
      </c>
      <c r="P42" s="180">
        <f t="shared" si="3"/>
        <v>4500</v>
      </c>
      <c r="Q42" s="180">
        <f t="shared" si="4"/>
        <v>900</v>
      </c>
      <c r="R42" s="180">
        <f t="shared" si="5"/>
        <v>75.67567567567568</v>
      </c>
    </row>
    <row r="43" spans="1:18" ht="25.5">
      <c r="A43" s="178" t="s">
        <v>29</v>
      </c>
      <c r="B43" s="179" t="s">
        <v>30</v>
      </c>
      <c r="C43" s="180">
        <v>139500</v>
      </c>
      <c r="D43" s="180">
        <v>139500</v>
      </c>
      <c r="E43" s="185">
        <v>43500</v>
      </c>
      <c r="F43" s="185">
        <v>28900</v>
      </c>
      <c r="G43" s="177">
        <f t="shared" si="6"/>
        <v>66.4367816091954</v>
      </c>
      <c r="H43" s="180">
        <v>36500</v>
      </c>
      <c r="I43" s="180">
        <v>0</v>
      </c>
      <c r="J43" s="180">
        <v>28900</v>
      </c>
      <c r="K43" s="180">
        <v>7600</v>
      </c>
      <c r="L43" s="180">
        <v>7600</v>
      </c>
      <c r="M43" s="180">
        <f t="shared" si="0"/>
        <v>7000</v>
      </c>
      <c r="N43" s="180">
        <f t="shared" si="1"/>
        <v>103000</v>
      </c>
      <c r="O43" s="180">
        <f t="shared" si="2"/>
        <v>83.9080459770115</v>
      </c>
      <c r="P43" s="180">
        <f t="shared" si="3"/>
        <v>110600</v>
      </c>
      <c r="Q43" s="180">
        <f t="shared" si="4"/>
        <v>14600</v>
      </c>
      <c r="R43" s="180">
        <f t="shared" si="5"/>
        <v>66.4367816091954</v>
      </c>
    </row>
    <row r="44" spans="1:18" ht="25.5">
      <c r="A44" s="178" t="s">
        <v>31</v>
      </c>
      <c r="B44" s="179" t="s">
        <v>32</v>
      </c>
      <c r="C44" s="180">
        <v>11000</v>
      </c>
      <c r="D44" s="180">
        <v>11000</v>
      </c>
      <c r="E44" s="185">
        <v>5000</v>
      </c>
      <c r="F44" s="185">
        <v>1000</v>
      </c>
      <c r="G44" s="177">
        <f t="shared" si="6"/>
        <v>20</v>
      </c>
      <c r="H44" s="180">
        <v>1000</v>
      </c>
      <c r="I44" s="180">
        <v>0</v>
      </c>
      <c r="J44" s="180">
        <v>1000</v>
      </c>
      <c r="K44" s="180">
        <v>0</v>
      </c>
      <c r="L44" s="180">
        <v>0</v>
      </c>
      <c r="M44" s="180">
        <f t="shared" si="0"/>
        <v>4000</v>
      </c>
      <c r="N44" s="180">
        <f t="shared" si="1"/>
        <v>10000</v>
      </c>
      <c r="O44" s="180">
        <f t="shared" si="2"/>
        <v>20</v>
      </c>
      <c r="P44" s="180">
        <f t="shared" si="3"/>
        <v>10000</v>
      </c>
      <c r="Q44" s="180">
        <f t="shared" si="4"/>
        <v>4000</v>
      </c>
      <c r="R44" s="180">
        <f t="shared" si="5"/>
        <v>20</v>
      </c>
    </row>
    <row r="45" spans="1:18" ht="25.5">
      <c r="A45" s="178" t="s">
        <v>35</v>
      </c>
      <c r="B45" s="179" t="s">
        <v>36</v>
      </c>
      <c r="C45" s="180">
        <v>6000</v>
      </c>
      <c r="D45" s="180">
        <v>10000</v>
      </c>
      <c r="E45" s="185">
        <v>7000</v>
      </c>
      <c r="F45" s="185">
        <v>6500</v>
      </c>
      <c r="G45" s="177">
        <f t="shared" si="6"/>
        <v>92.85714285714286</v>
      </c>
      <c r="H45" s="180">
        <v>6500</v>
      </c>
      <c r="I45" s="180">
        <v>0</v>
      </c>
      <c r="J45" s="180">
        <v>6500</v>
      </c>
      <c r="K45" s="180">
        <v>0</v>
      </c>
      <c r="L45" s="180">
        <v>0</v>
      </c>
      <c r="M45" s="180">
        <f t="shared" si="0"/>
        <v>500</v>
      </c>
      <c r="N45" s="180">
        <f t="shared" si="1"/>
        <v>3500</v>
      </c>
      <c r="O45" s="180">
        <f t="shared" si="2"/>
        <v>92.85714285714286</v>
      </c>
      <c r="P45" s="180">
        <f t="shared" si="3"/>
        <v>3500</v>
      </c>
      <c r="Q45" s="180">
        <f t="shared" si="4"/>
        <v>500</v>
      </c>
      <c r="R45" s="180">
        <f t="shared" si="5"/>
        <v>92.85714285714286</v>
      </c>
    </row>
    <row r="46" spans="1:18" ht="25.5">
      <c r="A46" s="178" t="s">
        <v>37</v>
      </c>
      <c r="B46" s="179" t="s">
        <v>38</v>
      </c>
      <c r="C46" s="180">
        <v>0</v>
      </c>
      <c r="D46" s="180">
        <v>12200</v>
      </c>
      <c r="E46" s="185">
        <v>8600</v>
      </c>
      <c r="F46" s="185">
        <v>2600</v>
      </c>
      <c r="G46" s="177">
        <f t="shared" si="6"/>
        <v>30.23255813953488</v>
      </c>
      <c r="H46" s="180">
        <v>2600</v>
      </c>
      <c r="I46" s="180">
        <v>0</v>
      </c>
      <c r="J46" s="180">
        <v>2600</v>
      </c>
      <c r="K46" s="180">
        <v>0</v>
      </c>
      <c r="L46" s="180">
        <v>0</v>
      </c>
      <c r="M46" s="180">
        <f t="shared" si="0"/>
        <v>6000</v>
      </c>
      <c r="N46" s="180">
        <f t="shared" si="1"/>
        <v>9600</v>
      </c>
      <c r="O46" s="180">
        <f t="shared" si="2"/>
        <v>30.23255813953488</v>
      </c>
      <c r="P46" s="180">
        <f t="shared" si="3"/>
        <v>9600</v>
      </c>
      <c r="Q46" s="180">
        <f t="shared" si="4"/>
        <v>6000</v>
      </c>
      <c r="R46" s="180">
        <f t="shared" si="5"/>
        <v>30.23255813953488</v>
      </c>
    </row>
    <row r="47" spans="1:18" ht="25.5">
      <c r="A47" s="178" t="s">
        <v>41</v>
      </c>
      <c r="B47" s="179" t="s">
        <v>42</v>
      </c>
      <c r="C47" s="180">
        <v>0</v>
      </c>
      <c r="D47" s="180">
        <v>1500</v>
      </c>
      <c r="E47" s="185">
        <v>1500</v>
      </c>
      <c r="F47" s="185">
        <v>0</v>
      </c>
      <c r="G47" s="177">
        <f t="shared" si="6"/>
        <v>0</v>
      </c>
      <c r="H47" s="180">
        <v>0</v>
      </c>
      <c r="I47" s="180">
        <v>0</v>
      </c>
      <c r="J47" s="180">
        <v>0</v>
      </c>
      <c r="K47" s="180">
        <v>0</v>
      </c>
      <c r="L47" s="180">
        <v>0</v>
      </c>
      <c r="M47" s="180">
        <f t="shared" si="0"/>
        <v>1500</v>
      </c>
      <c r="N47" s="180">
        <f t="shared" si="1"/>
        <v>1500</v>
      </c>
      <c r="O47" s="180">
        <f t="shared" si="2"/>
        <v>0</v>
      </c>
      <c r="P47" s="180">
        <f t="shared" si="3"/>
        <v>1500</v>
      </c>
      <c r="Q47" s="180">
        <f t="shared" si="4"/>
        <v>1500</v>
      </c>
      <c r="R47" s="180">
        <f t="shared" si="5"/>
        <v>0</v>
      </c>
    </row>
    <row r="48" spans="1:18" ht="25.5">
      <c r="A48" s="178" t="s">
        <v>51</v>
      </c>
      <c r="B48" s="179" t="s">
        <v>52</v>
      </c>
      <c r="C48" s="180">
        <v>33500</v>
      </c>
      <c r="D48" s="180">
        <v>33500</v>
      </c>
      <c r="E48" s="185">
        <v>20000</v>
      </c>
      <c r="F48" s="185">
        <v>19600</v>
      </c>
      <c r="G48" s="177">
        <f t="shared" si="6"/>
        <v>98</v>
      </c>
      <c r="H48" s="180">
        <v>19600</v>
      </c>
      <c r="I48" s="180">
        <v>0</v>
      </c>
      <c r="J48" s="180">
        <v>19600</v>
      </c>
      <c r="K48" s="180">
        <v>0</v>
      </c>
      <c r="L48" s="180">
        <v>0</v>
      </c>
      <c r="M48" s="180">
        <f t="shared" si="0"/>
        <v>400</v>
      </c>
      <c r="N48" s="180">
        <f t="shared" si="1"/>
        <v>13900</v>
      </c>
      <c r="O48" s="180">
        <f t="shared" si="2"/>
        <v>98</v>
      </c>
      <c r="P48" s="180">
        <f t="shared" si="3"/>
        <v>13900</v>
      </c>
      <c r="Q48" s="180">
        <f t="shared" si="4"/>
        <v>400</v>
      </c>
      <c r="R48" s="180">
        <f t="shared" si="5"/>
        <v>98</v>
      </c>
    </row>
    <row r="49" spans="1:18" ht="12.75">
      <c r="A49" s="175" t="s">
        <v>54</v>
      </c>
      <c r="B49" s="176" t="s">
        <v>71</v>
      </c>
      <c r="C49" s="177">
        <v>13104643</v>
      </c>
      <c r="D49" s="177">
        <v>13783808</v>
      </c>
      <c r="E49" s="184">
        <v>8576199</v>
      </c>
      <c r="F49" s="184">
        <v>5986260.75</v>
      </c>
      <c r="G49" s="177">
        <f t="shared" si="6"/>
        <v>69.8008610807655</v>
      </c>
      <c r="H49" s="177">
        <v>6244052.460000001</v>
      </c>
      <c r="I49" s="177">
        <v>0</v>
      </c>
      <c r="J49" s="177">
        <v>5986260.75</v>
      </c>
      <c r="K49" s="177">
        <v>257791.71</v>
      </c>
      <c r="L49" s="177">
        <v>139289.31</v>
      </c>
      <c r="M49" s="177">
        <f t="shared" si="0"/>
        <v>2332146.539999999</v>
      </c>
      <c r="N49" s="177">
        <f t="shared" si="1"/>
        <v>7539755.539999999</v>
      </c>
      <c r="O49" s="177">
        <f t="shared" si="2"/>
        <v>72.80675809878014</v>
      </c>
      <c r="P49" s="177">
        <f t="shared" si="3"/>
        <v>7797547.25</v>
      </c>
      <c r="Q49" s="177">
        <f t="shared" si="4"/>
        <v>2589938.25</v>
      </c>
      <c r="R49" s="177">
        <f t="shared" si="5"/>
        <v>69.8008610807655</v>
      </c>
    </row>
    <row r="50" spans="1:18" ht="25.5">
      <c r="A50" s="178" t="s">
        <v>23</v>
      </c>
      <c r="B50" s="179" t="s">
        <v>24</v>
      </c>
      <c r="C50" s="180">
        <v>5213071</v>
      </c>
      <c r="D50" s="180">
        <v>5448071</v>
      </c>
      <c r="E50" s="185">
        <v>3303180</v>
      </c>
      <c r="F50" s="185">
        <v>2731679.46</v>
      </c>
      <c r="G50" s="177">
        <f t="shared" si="6"/>
        <v>82.69847419759141</v>
      </c>
      <c r="H50" s="180">
        <v>2846396.26</v>
      </c>
      <c r="I50" s="180">
        <v>0</v>
      </c>
      <c r="J50" s="180">
        <v>2731679.46</v>
      </c>
      <c r="K50" s="180">
        <v>114716.8</v>
      </c>
      <c r="L50" s="180">
        <v>10024</v>
      </c>
      <c r="M50" s="180">
        <f t="shared" si="0"/>
        <v>456783.7400000002</v>
      </c>
      <c r="N50" s="180">
        <f t="shared" si="1"/>
        <v>2601674.74</v>
      </c>
      <c r="O50" s="180">
        <f t="shared" si="2"/>
        <v>86.1713942322247</v>
      </c>
      <c r="P50" s="180">
        <f t="shared" si="3"/>
        <v>2716391.54</v>
      </c>
      <c r="Q50" s="180">
        <f t="shared" si="4"/>
        <v>571500.54</v>
      </c>
      <c r="R50" s="180">
        <f t="shared" si="5"/>
        <v>82.69847419759141</v>
      </c>
    </row>
    <row r="51" spans="1:18" ht="25.5">
      <c r="A51" s="178" t="s">
        <v>25</v>
      </c>
      <c r="B51" s="179" t="s">
        <v>26</v>
      </c>
      <c r="C51" s="180">
        <v>436433</v>
      </c>
      <c r="D51" s="180">
        <v>187441</v>
      </c>
      <c r="E51" s="185">
        <v>136298</v>
      </c>
      <c r="F51" s="185">
        <v>98963.55</v>
      </c>
      <c r="G51" s="177">
        <f t="shared" si="6"/>
        <v>72.6082187559612</v>
      </c>
      <c r="H51" s="180">
        <v>98963.55</v>
      </c>
      <c r="I51" s="180">
        <v>0</v>
      </c>
      <c r="J51" s="180">
        <v>98963.55</v>
      </c>
      <c r="K51" s="180">
        <v>0</v>
      </c>
      <c r="L51" s="180">
        <v>0</v>
      </c>
      <c r="M51" s="180">
        <f t="shared" si="0"/>
        <v>37334.45</v>
      </c>
      <c r="N51" s="180">
        <f t="shared" si="1"/>
        <v>88477.45</v>
      </c>
      <c r="O51" s="180">
        <f t="shared" si="2"/>
        <v>72.6082187559612</v>
      </c>
      <c r="P51" s="180">
        <f t="shared" si="3"/>
        <v>88477.45</v>
      </c>
      <c r="Q51" s="180">
        <f t="shared" si="4"/>
        <v>37334.45</v>
      </c>
      <c r="R51" s="180">
        <f t="shared" si="5"/>
        <v>72.6082187559612</v>
      </c>
    </row>
    <row r="52" spans="1:18" ht="25.5">
      <c r="A52" s="178" t="s">
        <v>27</v>
      </c>
      <c r="B52" s="179" t="s">
        <v>28</v>
      </c>
      <c r="C52" s="180">
        <v>97630</v>
      </c>
      <c r="D52" s="180">
        <v>101871</v>
      </c>
      <c r="E52" s="185">
        <v>69836</v>
      </c>
      <c r="F52" s="185">
        <v>52241.75</v>
      </c>
      <c r="G52" s="177">
        <f t="shared" si="6"/>
        <v>74.80633197777651</v>
      </c>
      <c r="H52" s="180">
        <v>52241.75</v>
      </c>
      <c r="I52" s="180">
        <v>0</v>
      </c>
      <c r="J52" s="180">
        <v>52241.75</v>
      </c>
      <c r="K52" s="180">
        <v>0</v>
      </c>
      <c r="L52" s="180">
        <v>0</v>
      </c>
      <c r="M52" s="180">
        <f t="shared" si="0"/>
        <v>17594.25</v>
      </c>
      <c r="N52" s="180">
        <f t="shared" si="1"/>
        <v>49629.25</v>
      </c>
      <c r="O52" s="180">
        <f t="shared" si="2"/>
        <v>74.80633197777651</v>
      </c>
      <c r="P52" s="180">
        <f t="shared" si="3"/>
        <v>49629.25</v>
      </c>
      <c r="Q52" s="180">
        <f t="shared" si="4"/>
        <v>17594.25</v>
      </c>
      <c r="R52" s="180">
        <f t="shared" si="5"/>
        <v>74.80633197777651</v>
      </c>
    </row>
    <row r="53" spans="1:18" ht="25.5">
      <c r="A53" s="178" t="s">
        <v>29</v>
      </c>
      <c r="B53" s="179" t="s">
        <v>30</v>
      </c>
      <c r="C53" s="180">
        <v>2509472</v>
      </c>
      <c r="D53" s="180">
        <v>2552072</v>
      </c>
      <c r="E53" s="185">
        <v>1946424</v>
      </c>
      <c r="F53" s="185">
        <v>1746736.91</v>
      </c>
      <c r="G53" s="177">
        <f t="shared" si="6"/>
        <v>89.74082265734495</v>
      </c>
      <c r="H53" s="180">
        <v>1748262.56</v>
      </c>
      <c r="I53" s="180">
        <v>0</v>
      </c>
      <c r="J53" s="180">
        <v>1746736.91</v>
      </c>
      <c r="K53" s="180">
        <v>1525.65</v>
      </c>
      <c r="L53" s="180">
        <v>63260.65</v>
      </c>
      <c r="M53" s="180">
        <f t="shared" si="0"/>
        <v>198161.43999999994</v>
      </c>
      <c r="N53" s="180">
        <f t="shared" si="1"/>
        <v>803809.44</v>
      </c>
      <c r="O53" s="180">
        <f t="shared" si="2"/>
        <v>89.8192048597839</v>
      </c>
      <c r="P53" s="180">
        <f t="shared" si="3"/>
        <v>805335.0900000001</v>
      </c>
      <c r="Q53" s="180">
        <f t="shared" si="4"/>
        <v>199687.09000000008</v>
      </c>
      <c r="R53" s="180">
        <f t="shared" si="5"/>
        <v>89.74082265734495</v>
      </c>
    </row>
    <row r="54" spans="1:18" ht="25.5">
      <c r="A54" s="178" t="s">
        <v>31</v>
      </c>
      <c r="B54" s="179" t="s">
        <v>32</v>
      </c>
      <c r="C54" s="180">
        <v>576839</v>
      </c>
      <c r="D54" s="180">
        <v>629898</v>
      </c>
      <c r="E54" s="185">
        <v>343203</v>
      </c>
      <c r="F54" s="185">
        <v>309281.57</v>
      </c>
      <c r="G54" s="177">
        <f t="shared" si="6"/>
        <v>90.11621984656311</v>
      </c>
      <c r="H54" s="180">
        <v>309281.57</v>
      </c>
      <c r="I54" s="180">
        <v>0</v>
      </c>
      <c r="J54" s="180">
        <v>309281.57</v>
      </c>
      <c r="K54" s="180">
        <v>0</v>
      </c>
      <c r="L54" s="180">
        <v>0</v>
      </c>
      <c r="M54" s="180">
        <f t="shared" si="0"/>
        <v>33921.42999999999</v>
      </c>
      <c r="N54" s="180">
        <f t="shared" si="1"/>
        <v>320616.43</v>
      </c>
      <c r="O54" s="180">
        <f t="shared" si="2"/>
        <v>90.11621984656311</v>
      </c>
      <c r="P54" s="180">
        <f t="shared" si="3"/>
        <v>320616.43</v>
      </c>
      <c r="Q54" s="180">
        <f t="shared" si="4"/>
        <v>33921.42999999999</v>
      </c>
      <c r="R54" s="180">
        <f t="shared" si="5"/>
        <v>90.11621984656311</v>
      </c>
    </row>
    <row r="55" spans="1:18" ht="25.5">
      <c r="A55" s="178" t="s">
        <v>33</v>
      </c>
      <c r="B55" s="179" t="s">
        <v>34</v>
      </c>
      <c r="C55" s="180">
        <v>13510</v>
      </c>
      <c r="D55" s="180">
        <v>13510</v>
      </c>
      <c r="E55" s="185">
        <v>10110</v>
      </c>
      <c r="F55" s="185">
        <v>1721</v>
      </c>
      <c r="G55" s="177">
        <f t="shared" si="6"/>
        <v>17.022749752720078</v>
      </c>
      <c r="H55" s="180">
        <v>1721</v>
      </c>
      <c r="I55" s="180">
        <v>0</v>
      </c>
      <c r="J55" s="180">
        <v>1721</v>
      </c>
      <c r="K55" s="180">
        <v>0</v>
      </c>
      <c r="L55" s="180">
        <v>0</v>
      </c>
      <c r="M55" s="180">
        <f t="shared" si="0"/>
        <v>8389</v>
      </c>
      <c r="N55" s="180">
        <f t="shared" si="1"/>
        <v>11789</v>
      </c>
      <c r="O55" s="180">
        <f t="shared" si="2"/>
        <v>17.022749752720078</v>
      </c>
      <c r="P55" s="180">
        <f t="shared" si="3"/>
        <v>11789</v>
      </c>
      <c r="Q55" s="180">
        <f t="shared" si="4"/>
        <v>8389</v>
      </c>
      <c r="R55" s="180">
        <f t="shared" si="5"/>
        <v>17.022749752720078</v>
      </c>
    </row>
    <row r="56" spans="1:18" ht="25.5">
      <c r="A56" s="178" t="s">
        <v>35</v>
      </c>
      <c r="B56" s="179" t="s">
        <v>36</v>
      </c>
      <c r="C56" s="180">
        <v>304575</v>
      </c>
      <c r="D56" s="180">
        <v>302075</v>
      </c>
      <c r="E56" s="185">
        <v>130172</v>
      </c>
      <c r="F56" s="185">
        <v>73836.87</v>
      </c>
      <c r="G56" s="177">
        <f t="shared" si="6"/>
        <v>56.722544018682974</v>
      </c>
      <c r="H56" s="180">
        <v>73836.87</v>
      </c>
      <c r="I56" s="180">
        <v>0</v>
      </c>
      <c r="J56" s="180">
        <v>73836.87</v>
      </c>
      <c r="K56" s="180">
        <v>0</v>
      </c>
      <c r="L56" s="180">
        <v>0</v>
      </c>
      <c r="M56" s="180">
        <f t="shared" si="0"/>
        <v>56335.130000000005</v>
      </c>
      <c r="N56" s="180">
        <f t="shared" si="1"/>
        <v>228238.13</v>
      </c>
      <c r="O56" s="180">
        <f t="shared" si="2"/>
        <v>56.722544018682974</v>
      </c>
      <c r="P56" s="180">
        <f t="shared" si="3"/>
        <v>228238.13</v>
      </c>
      <c r="Q56" s="180">
        <f t="shared" si="4"/>
        <v>56335.130000000005</v>
      </c>
      <c r="R56" s="180">
        <f t="shared" si="5"/>
        <v>56.722544018682974</v>
      </c>
    </row>
    <row r="57" spans="1:18" ht="25.5">
      <c r="A57" s="178" t="s">
        <v>37</v>
      </c>
      <c r="B57" s="179" t="s">
        <v>38</v>
      </c>
      <c r="C57" s="180">
        <v>2613226</v>
      </c>
      <c r="D57" s="180">
        <v>2504782</v>
      </c>
      <c r="E57" s="185">
        <v>1247287</v>
      </c>
      <c r="F57" s="185">
        <v>268165.6</v>
      </c>
      <c r="G57" s="177">
        <f t="shared" si="6"/>
        <v>21.499911407719313</v>
      </c>
      <c r="H57" s="180">
        <v>403710.2</v>
      </c>
      <c r="I57" s="180">
        <v>0</v>
      </c>
      <c r="J57" s="180">
        <v>268165.6</v>
      </c>
      <c r="K57" s="180">
        <v>135544.6</v>
      </c>
      <c r="L57" s="180">
        <v>60000</v>
      </c>
      <c r="M57" s="180">
        <f t="shared" si="0"/>
        <v>843576.8</v>
      </c>
      <c r="N57" s="180">
        <f t="shared" si="1"/>
        <v>2101071.8</v>
      </c>
      <c r="O57" s="180">
        <f t="shared" si="2"/>
        <v>32.36706547891544</v>
      </c>
      <c r="P57" s="180">
        <f t="shared" si="3"/>
        <v>2236616.4</v>
      </c>
      <c r="Q57" s="180">
        <f t="shared" si="4"/>
        <v>979121.4</v>
      </c>
      <c r="R57" s="180">
        <f t="shared" si="5"/>
        <v>21.499911407719313</v>
      </c>
    </row>
    <row r="58" spans="1:18" ht="25.5">
      <c r="A58" s="178" t="s">
        <v>39</v>
      </c>
      <c r="B58" s="179" t="s">
        <v>40</v>
      </c>
      <c r="C58" s="180">
        <v>100</v>
      </c>
      <c r="D58" s="180">
        <v>61781</v>
      </c>
      <c r="E58" s="185">
        <v>61781</v>
      </c>
      <c r="F58" s="185">
        <v>36681</v>
      </c>
      <c r="G58" s="177">
        <f t="shared" si="6"/>
        <v>59.37262265097684</v>
      </c>
      <c r="H58" s="180">
        <v>36681</v>
      </c>
      <c r="I58" s="180">
        <v>0</v>
      </c>
      <c r="J58" s="180">
        <v>36681</v>
      </c>
      <c r="K58" s="180">
        <v>0</v>
      </c>
      <c r="L58" s="180">
        <v>0</v>
      </c>
      <c r="M58" s="180">
        <f t="shared" si="0"/>
        <v>25100</v>
      </c>
      <c r="N58" s="180">
        <f t="shared" si="1"/>
        <v>25100</v>
      </c>
      <c r="O58" s="180">
        <f t="shared" si="2"/>
        <v>59.37262265097684</v>
      </c>
      <c r="P58" s="180">
        <f t="shared" si="3"/>
        <v>25100</v>
      </c>
      <c r="Q58" s="180">
        <f t="shared" si="4"/>
        <v>25100</v>
      </c>
      <c r="R58" s="180">
        <f t="shared" si="5"/>
        <v>59.37262265097684</v>
      </c>
    </row>
    <row r="59" spans="1:18" ht="25.5">
      <c r="A59" s="178" t="s">
        <v>41</v>
      </c>
      <c r="B59" s="179" t="s">
        <v>42</v>
      </c>
      <c r="C59" s="180">
        <v>7300</v>
      </c>
      <c r="D59" s="180">
        <v>41115</v>
      </c>
      <c r="E59" s="185">
        <v>23115</v>
      </c>
      <c r="F59" s="185">
        <v>10662.54</v>
      </c>
      <c r="G59" s="177">
        <f t="shared" si="6"/>
        <v>46.12822842310189</v>
      </c>
      <c r="H59" s="180">
        <v>10662.54</v>
      </c>
      <c r="I59" s="180">
        <v>0</v>
      </c>
      <c r="J59" s="180">
        <v>10662.54</v>
      </c>
      <c r="K59" s="180">
        <v>0</v>
      </c>
      <c r="L59" s="180">
        <v>0</v>
      </c>
      <c r="M59" s="180">
        <f t="shared" si="0"/>
        <v>12452.46</v>
      </c>
      <c r="N59" s="180">
        <f t="shared" si="1"/>
        <v>30452.46</v>
      </c>
      <c r="O59" s="180">
        <f t="shared" si="2"/>
        <v>46.12822842310189</v>
      </c>
      <c r="P59" s="180">
        <f t="shared" si="3"/>
        <v>30452.46</v>
      </c>
      <c r="Q59" s="180">
        <f t="shared" si="4"/>
        <v>12452.46</v>
      </c>
      <c r="R59" s="180">
        <f t="shared" si="5"/>
        <v>46.12822842310189</v>
      </c>
    </row>
    <row r="60" spans="1:18" ht="25.5">
      <c r="A60" s="178" t="s">
        <v>43</v>
      </c>
      <c r="B60" s="179" t="s">
        <v>44</v>
      </c>
      <c r="C60" s="180">
        <v>5460</v>
      </c>
      <c r="D60" s="180">
        <v>28460</v>
      </c>
      <c r="E60" s="185">
        <v>20060</v>
      </c>
      <c r="F60" s="185">
        <v>8916</v>
      </c>
      <c r="G60" s="177">
        <f t="shared" si="6"/>
        <v>44.44666001994018</v>
      </c>
      <c r="H60" s="180">
        <v>8916</v>
      </c>
      <c r="I60" s="180">
        <v>0</v>
      </c>
      <c r="J60" s="180">
        <v>8916</v>
      </c>
      <c r="K60" s="180">
        <v>0</v>
      </c>
      <c r="L60" s="180">
        <v>0</v>
      </c>
      <c r="M60" s="180">
        <f t="shared" si="0"/>
        <v>11144</v>
      </c>
      <c r="N60" s="180">
        <f t="shared" si="1"/>
        <v>19544</v>
      </c>
      <c r="O60" s="180">
        <f t="shared" si="2"/>
        <v>44.44666001994018</v>
      </c>
      <c r="P60" s="180">
        <f t="shared" si="3"/>
        <v>19544</v>
      </c>
      <c r="Q60" s="180">
        <f t="shared" si="4"/>
        <v>11144</v>
      </c>
      <c r="R60" s="180">
        <f t="shared" si="5"/>
        <v>44.44666001994018</v>
      </c>
    </row>
    <row r="61" spans="1:18" ht="25.5">
      <c r="A61" s="178" t="s">
        <v>45</v>
      </c>
      <c r="B61" s="179" t="s">
        <v>46</v>
      </c>
      <c r="C61" s="180">
        <v>75500</v>
      </c>
      <c r="D61" s="180">
        <v>185000</v>
      </c>
      <c r="E61" s="185">
        <v>169958</v>
      </c>
      <c r="F61" s="185">
        <v>118689.17</v>
      </c>
      <c r="G61" s="177">
        <f t="shared" si="6"/>
        <v>69.8344120312077</v>
      </c>
      <c r="H61" s="180">
        <v>118689.17</v>
      </c>
      <c r="I61" s="180">
        <v>0</v>
      </c>
      <c r="J61" s="180">
        <v>118689.17</v>
      </c>
      <c r="K61" s="180">
        <v>0</v>
      </c>
      <c r="L61" s="180">
        <v>0</v>
      </c>
      <c r="M61" s="180">
        <f t="shared" si="0"/>
        <v>51268.83</v>
      </c>
      <c r="N61" s="180">
        <f t="shared" si="1"/>
        <v>66310.83</v>
      </c>
      <c r="O61" s="180">
        <f t="shared" si="2"/>
        <v>69.8344120312077</v>
      </c>
      <c r="P61" s="180">
        <f t="shared" si="3"/>
        <v>66310.83</v>
      </c>
      <c r="Q61" s="180">
        <f t="shared" si="4"/>
        <v>51268.83</v>
      </c>
      <c r="R61" s="180">
        <f t="shared" si="5"/>
        <v>69.8344120312077</v>
      </c>
    </row>
    <row r="62" spans="1:18" ht="25.5">
      <c r="A62" s="178" t="s">
        <v>47</v>
      </c>
      <c r="B62" s="179" t="s">
        <v>48</v>
      </c>
      <c r="C62" s="180">
        <v>75906</v>
      </c>
      <c r="D62" s="180">
        <v>248503</v>
      </c>
      <c r="E62" s="185">
        <v>220134</v>
      </c>
      <c r="F62" s="185">
        <v>108768.4</v>
      </c>
      <c r="G62" s="177">
        <f t="shared" si="6"/>
        <v>49.41008658362633</v>
      </c>
      <c r="H62" s="180">
        <v>113073.06</v>
      </c>
      <c r="I62" s="180">
        <v>0</v>
      </c>
      <c r="J62" s="180">
        <v>108768.4</v>
      </c>
      <c r="K62" s="180">
        <v>4304.66</v>
      </c>
      <c r="L62" s="180">
        <v>4304.66</v>
      </c>
      <c r="M62" s="180">
        <f t="shared" si="0"/>
        <v>107060.94</v>
      </c>
      <c r="N62" s="180">
        <f t="shared" si="1"/>
        <v>135429.94</v>
      </c>
      <c r="O62" s="180">
        <f t="shared" si="2"/>
        <v>51.36555915942108</v>
      </c>
      <c r="P62" s="180">
        <f t="shared" si="3"/>
        <v>139734.6</v>
      </c>
      <c r="Q62" s="180">
        <f t="shared" si="4"/>
        <v>111365.6</v>
      </c>
      <c r="R62" s="180">
        <f t="shared" si="5"/>
        <v>49.41008658362633</v>
      </c>
    </row>
    <row r="63" spans="1:18" ht="25.5">
      <c r="A63" s="178" t="s">
        <v>49</v>
      </c>
      <c r="B63" s="179" t="s">
        <v>50</v>
      </c>
      <c r="C63" s="180">
        <v>7100</v>
      </c>
      <c r="D63" s="180">
        <v>18080</v>
      </c>
      <c r="E63" s="185">
        <v>18080</v>
      </c>
      <c r="F63" s="185">
        <v>15154.99</v>
      </c>
      <c r="G63" s="177">
        <f t="shared" si="6"/>
        <v>83.82184734513274</v>
      </c>
      <c r="H63" s="180">
        <v>16854.99</v>
      </c>
      <c r="I63" s="180">
        <v>0</v>
      </c>
      <c r="J63" s="180">
        <v>15154.99</v>
      </c>
      <c r="K63" s="180">
        <v>1700</v>
      </c>
      <c r="L63" s="180">
        <v>1700</v>
      </c>
      <c r="M63" s="180">
        <f t="shared" si="0"/>
        <v>1225.0099999999984</v>
      </c>
      <c r="N63" s="180">
        <f t="shared" si="1"/>
        <v>1225.0099999999984</v>
      </c>
      <c r="O63" s="180">
        <f t="shared" si="2"/>
        <v>93.2245022123894</v>
      </c>
      <c r="P63" s="180">
        <f t="shared" si="3"/>
        <v>2925.01</v>
      </c>
      <c r="Q63" s="180">
        <f t="shared" si="4"/>
        <v>2925.01</v>
      </c>
      <c r="R63" s="180">
        <f t="shared" si="5"/>
        <v>83.82184734513274</v>
      </c>
    </row>
    <row r="64" spans="1:18" ht="25.5">
      <c r="A64" s="178" t="s">
        <v>51</v>
      </c>
      <c r="B64" s="179" t="s">
        <v>52</v>
      </c>
      <c r="C64" s="180">
        <v>1168521</v>
      </c>
      <c r="D64" s="180">
        <v>1461149</v>
      </c>
      <c r="E64" s="185">
        <v>876561</v>
      </c>
      <c r="F64" s="185">
        <v>404761.94</v>
      </c>
      <c r="G64" s="177">
        <f t="shared" si="6"/>
        <v>46.17612921405356</v>
      </c>
      <c r="H64" s="180">
        <v>404761.94</v>
      </c>
      <c r="I64" s="180">
        <v>0</v>
      </c>
      <c r="J64" s="180">
        <v>404761.94</v>
      </c>
      <c r="K64" s="180">
        <v>0</v>
      </c>
      <c r="L64" s="180">
        <v>0</v>
      </c>
      <c r="M64" s="180">
        <f t="shared" si="0"/>
        <v>471799.06</v>
      </c>
      <c r="N64" s="180">
        <f t="shared" si="1"/>
        <v>1056387.06</v>
      </c>
      <c r="O64" s="180">
        <f t="shared" si="2"/>
        <v>46.17612921405356</v>
      </c>
      <c r="P64" s="180">
        <f t="shared" si="3"/>
        <v>1056387.06</v>
      </c>
      <c r="Q64" s="180">
        <f t="shared" si="4"/>
        <v>471799.06</v>
      </c>
      <c r="R64" s="180">
        <f t="shared" si="5"/>
        <v>46.17612921405356</v>
      </c>
    </row>
    <row r="65" spans="1:18" ht="12.75">
      <c r="A65" s="175" t="s">
        <v>55</v>
      </c>
      <c r="B65" s="176" t="s">
        <v>72</v>
      </c>
      <c r="C65" s="177">
        <v>16303684</v>
      </c>
      <c r="D65" s="177">
        <v>16300877</v>
      </c>
      <c r="E65" s="184">
        <v>8888122</v>
      </c>
      <c r="F65" s="184">
        <v>6119342.669999998</v>
      </c>
      <c r="G65" s="177">
        <f t="shared" si="6"/>
        <v>68.84854494571518</v>
      </c>
      <c r="H65" s="177">
        <v>6271392.539999998</v>
      </c>
      <c r="I65" s="177">
        <v>0</v>
      </c>
      <c r="J65" s="177">
        <v>6119342.669999998</v>
      </c>
      <c r="K65" s="177">
        <v>152049.87</v>
      </c>
      <c r="L65" s="177">
        <v>60193.28</v>
      </c>
      <c r="M65" s="177">
        <f t="shared" si="0"/>
        <v>2616729.460000002</v>
      </c>
      <c r="N65" s="177">
        <f t="shared" si="1"/>
        <v>10029484.46</v>
      </c>
      <c r="O65" s="177">
        <f t="shared" si="2"/>
        <v>70.55925357460214</v>
      </c>
      <c r="P65" s="177">
        <f t="shared" si="3"/>
        <v>10181534.330000002</v>
      </c>
      <c r="Q65" s="177">
        <f t="shared" si="4"/>
        <v>2768779.330000002</v>
      </c>
      <c r="R65" s="177">
        <f t="shared" si="5"/>
        <v>68.84854494571518</v>
      </c>
    </row>
    <row r="66" spans="1:18" ht="25.5">
      <c r="A66" s="178" t="s">
        <v>21</v>
      </c>
      <c r="B66" s="179" t="s">
        <v>22</v>
      </c>
      <c r="C66" s="180">
        <v>9777595</v>
      </c>
      <c r="D66" s="180">
        <v>9777595</v>
      </c>
      <c r="E66" s="185">
        <v>5547731</v>
      </c>
      <c r="F66" s="185">
        <v>3713574.07</v>
      </c>
      <c r="G66" s="177">
        <f t="shared" si="6"/>
        <v>66.93861093841788</v>
      </c>
      <c r="H66" s="180">
        <v>3770700.65</v>
      </c>
      <c r="I66" s="180">
        <v>0</v>
      </c>
      <c r="J66" s="180">
        <v>3713574.07</v>
      </c>
      <c r="K66" s="180">
        <v>57126.58</v>
      </c>
      <c r="L66" s="180">
        <v>9500</v>
      </c>
      <c r="M66" s="180">
        <f t="shared" si="0"/>
        <v>1777030.35</v>
      </c>
      <c r="N66" s="180">
        <f t="shared" si="1"/>
        <v>6006894.35</v>
      </c>
      <c r="O66" s="180">
        <f t="shared" si="2"/>
        <v>67.96833966895655</v>
      </c>
      <c r="P66" s="180">
        <f t="shared" si="3"/>
        <v>6064020.93</v>
      </c>
      <c r="Q66" s="180">
        <f t="shared" si="4"/>
        <v>1834156.9300000002</v>
      </c>
      <c r="R66" s="180">
        <f t="shared" si="5"/>
        <v>66.93861093841788</v>
      </c>
    </row>
    <row r="67" spans="1:18" ht="25.5">
      <c r="A67" s="178" t="s">
        <v>25</v>
      </c>
      <c r="B67" s="179" t="s">
        <v>26</v>
      </c>
      <c r="C67" s="180">
        <v>493376</v>
      </c>
      <c r="D67" s="180">
        <v>493426</v>
      </c>
      <c r="E67" s="185">
        <v>246903</v>
      </c>
      <c r="F67" s="185">
        <v>207090.37</v>
      </c>
      <c r="G67" s="177">
        <f t="shared" si="6"/>
        <v>83.8751939020587</v>
      </c>
      <c r="H67" s="180">
        <v>207090.37</v>
      </c>
      <c r="I67" s="180">
        <v>0</v>
      </c>
      <c r="J67" s="180">
        <v>207090.37</v>
      </c>
      <c r="K67" s="180">
        <v>0</v>
      </c>
      <c r="L67" s="180">
        <v>0</v>
      </c>
      <c r="M67" s="180">
        <f t="shared" si="0"/>
        <v>39812.630000000005</v>
      </c>
      <c r="N67" s="180">
        <f t="shared" si="1"/>
        <v>286335.63</v>
      </c>
      <c r="O67" s="180">
        <f t="shared" si="2"/>
        <v>83.8751939020587</v>
      </c>
      <c r="P67" s="180">
        <f t="shared" si="3"/>
        <v>286335.63</v>
      </c>
      <c r="Q67" s="180">
        <f t="shared" si="4"/>
        <v>39812.630000000005</v>
      </c>
      <c r="R67" s="180">
        <f t="shared" si="5"/>
        <v>83.8751939020587</v>
      </c>
    </row>
    <row r="68" spans="1:18" ht="25.5">
      <c r="A68" s="178" t="s">
        <v>27</v>
      </c>
      <c r="B68" s="179" t="s">
        <v>28</v>
      </c>
      <c r="C68" s="180">
        <v>483501</v>
      </c>
      <c r="D68" s="180">
        <v>483501</v>
      </c>
      <c r="E68" s="185">
        <v>232972</v>
      </c>
      <c r="F68" s="185">
        <v>195331.85</v>
      </c>
      <c r="G68" s="177">
        <f t="shared" si="6"/>
        <v>83.8434876294147</v>
      </c>
      <c r="H68" s="180">
        <v>195331.85</v>
      </c>
      <c r="I68" s="180">
        <v>0</v>
      </c>
      <c r="J68" s="180">
        <v>195331.85</v>
      </c>
      <c r="K68" s="180">
        <v>0</v>
      </c>
      <c r="L68" s="180">
        <v>0</v>
      </c>
      <c r="M68" s="180">
        <f t="shared" si="0"/>
        <v>37640.149999999994</v>
      </c>
      <c r="N68" s="180">
        <f t="shared" si="1"/>
        <v>288169.15</v>
      </c>
      <c r="O68" s="180">
        <f t="shared" si="2"/>
        <v>83.8434876294147</v>
      </c>
      <c r="P68" s="180">
        <f t="shared" si="3"/>
        <v>288169.15</v>
      </c>
      <c r="Q68" s="180">
        <f t="shared" si="4"/>
        <v>37640.149999999994</v>
      </c>
      <c r="R68" s="180">
        <f t="shared" si="5"/>
        <v>83.8434876294147</v>
      </c>
    </row>
    <row r="69" spans="1:18" ht="25.5">
      <c r="A69" s="178" t="s">
        <v>29</v>
      </c>
      <c r="B69" s="179" t="s">
        <v>30</v>
      </c>
      <c r="C69" s="180">
        <v>1114598</v>
      </c>
      <c r="D69" s="180">
        <v>1114598</v>
      </c>
      <c r="E69" s="185">
        <v>651609</v>
      </c>
      <c r="F69" s="185">
        <v>486315.42</v>
      </c>
      <c r="G69" s="177">
        <f t="shared" si="6"/>
        <v>74.63301151457392</v>
      </c>
      <c r="H69" s="180">
        <v>487155.47</v>
      </c>
      <c r="I69" s="180">
        <v>0</v>
      </c>
      <c r="J69" s="180">
        <v>486315.42</v>
      </c>
      <c r="K69" s="180">
        <v>840.05</v>
      </c>
      <c r="L69" s="180">
        <v>0</v>
      </c>
      <c r="M69" s="180">
        <f t="shared" si="0"/>
        <v>164453.53000000003</v>
      </c>
      <c r="N69" s="180">
        <f t="shared" si="1"/>
        <v>627442.53</v>
      </c>
      <c r="O69" s="180">
        <f t="shared" si="2"/>
        <v>74.76193085116995</v>
      </c>
      <c r="P69" s="180">
        <f t="shared" si="3"/>
        <v>628282.5800000001</v>
      </c>
      <c r="Q69" s="180">
        <f t="shared" si="4"/>
        <v>165293.58000000002</v>
      </c>
      <c r="R69" s="180">
        <f t="shared" si="5"/>
        <v>74.63301151457392</v>
      </c>
    </row>
    <row r="70" spans="1:18" ht="25.5">
      <c r="A70" s="178" t="s">
        <v>31</v>
      </c>
      <c r="B70" s="179" t="s">
        <v>32</v>
      </c>
      <c r="C70" s="180">
        <v>591108</v>
      </c>
      <c r="D70" s="180">
        <v>591108</v>
      </c>
      <c r="E70" s="185">
        <v>433352</v>
      </c>
      <c r="F70" s="185">
        <v>282883.19</v>
      </c>
      <c r="G70" s="177">
        <f t="shared" si="6"/>
        <v>65.27792418172756</v>
      </c>
      <c r="H70" s="180">
        <v>291547.67</v>
      </c>
      <c r="I70" s="180">
        <v>0</v>
      </c>
      <c r="J70" s="180">
        <v>282883.19</v>
      </c>
      <c r="K70" s="180">
        <v>8664.48</v>
      </c>
      <c r="L70" s="180">
        <v>8289.2</v>
      </c>
      <c r="M70" s="180">
        <f t="shared" si="0"/>
        <v>141804.33000000002</v>
      </c>
      <c r="N70" s="180">
        <f t="shared" si="1"/>
        <v>299560.33</v>
      </c>
      <c r="O70" s="180">
        <f t="shared" si="2"/>
        <v>67.27733343794421</v>
      </c>
      <c r="P70" s="180">
        <f t="shared" si="3"/>
        <v>308224.81</v>
      </c>
      <c r="Q70" s="180">
        <f t="shared" si="4"/>
        <v>150468.81</v>
      </c>
      <c r="R70" s="180">
        <f t="shared" si="5"/>
        <v>65.27792418172756</v>
      </c>
    </row>
    <row r="71" spans="1:18" ht="25.5">
      <c r="A71" s="178" t="s">
        <v>33</v>
      </c>
      <c r="B71" s="179" t="s">
        <v>34</v>
      </c>
      <c r="C71" s="180">
        <v>224684</v>
      </c>
      <c r="D71" s="180">
        <v>224684</v>
      </c>
      <c r="E71" s="185">
        <v>110388</v>
      </c>
      <c r="F71" s="185">
        <v>72091.44</v>
      </c>
      <c r="G71" s="177">
        <f aca="true" t="shared" si="7" ref="G71:G101">F71/E71*100</f>
        <v>65.30731601261007</v>
      </c>
      <c r="H71" s="180">
        <v>72091.44</v>
      </c>
      <c r="I71" s="180">
        <v>0</v>
      </c>
      <c r="J71" s="180">
        <v>72091.44</v>
      </c>
      <c r="K71" s="180">
        <v>0</v>
      </c>
      <c r="L71" s="180">
        <v>2505.68</v>
      </c>
      <c r="M71" s="180">
        <f aca="true" t="shared" si="8" ref="M71:M101">E71-H71</f>
        <v>38296.56</v>
      </c>
      <c r="N71" s="180">
        <f aca="true" t="shared" si="9" ref="N71:N101">D71-H71</f>
        <v>152592.56</v>
      </c>
      <c r="O71" s="180">
        <f aca="true" t="shared" si="10" ref="O71:O101">IF(E71=0,0,(H71/E71)*100)</f>
        <v>65.30731601261007</v>
      </c>
      <c r="P71" s="180">
        <f aca="true" t="shared" si="11" ref="P71:P101">D71-J71</f>
        <v>152592.56</v>
      </c>
      <c r="Q71" s="180">
        <f aca="true" t="shared" si="12" ref="Q71:Q101">E71-J71</f>
        <v>38296.56</v>
      </c>
      <c r="R71" s="180">
        <f aca="true" t="shared" si="13" ref="R71:R101">IF(E71=0,0,(J71/E71)*100)</f>
        <v>65.30731601261007</v>
      </c>
    </row>
    <row r="72" spans="1:18" ht="25.5">
      <c r="A72" s="178" t="s">
        <v>35</v>
      </c>
      <c r="B72" s="179" t="s">
        <v>36</v>
      </c>
      <c r="C72" s="180">
        <v>193255</v>
      </c>
      <c r="D72" s="180">
        <v>193255</v>
      </c>
      <c r="E72" s="185">
        <v>93684</v>
      </c>
      <c r="F72" s="185">
        <v>71756.03</v>
      </c>
      <c r="G72" s="177">
        <f t="shared" si="7"/>
        <v>76.59368728918491</v>
      </c>
      <c r="H72" s="180">
        <v>72051.03</v>
      </c>
      <c r="I72" s="180">
        <v>0</v>
      </c>
      <c r="J72" s="180">
        <v>71756.03</v>
      </c>
      <c r="K72" s="180">
        <v>295</v>
      </c>
      <c r="L72" s="180">
        <v>295</v>
      </c>
      <c r="M72" s="180">
        <f t="shared" si="8"/>
        <v>21632.97</v>
      </c>
      <c r="N72" s="180">
        <f t="shared" si="9"/>
        <v>121203.97</v>
      </c>
      <c r="O72" s="180">
        <f t="shared" si="10"/>
        <v>76.90857563724862</v>
      </c>
      <c r="P72" s="180">
        <f t="shared" si="11"/>
        <v>121498.97</v>
      </c>
      <c r="Q72" s="180">
        <f t="shared" si="12"/>
        <v>21927.97</v>
      </c>
      <c r="R72" s="180">
        <f t="shared" si="13"/>
        <v>76.59368728918491</v>
      </c>
    </row>
    <row r="73" spans="1:18" ht="25.5">
      <c r="A73" s="178" t="s">
        <v>37</v>
      </c>
      <c r="B73" s="179" t="s">
        <v>38</v>
      </c>
      <c r="C73" s="180">
        <v>1533605</v>
      </c>
      <c r="D73" s="180">
        <v>1533605</v>
      </c>
      <c r="E73" s="185">
        <v>686263</v>
      </c>
      <c r="F73" s="185">
        <v>496544.56</v>
      </c>
      <c r="G73" s="177">
        <f t="shared" si="7"/>
        <v>72.35484937990245</v>
      </c>
      <c r="H73" s="180">
        <v>524700.31</v>
      </c>
      <c r="I73" s="180">
        <v>0</v>
      </c>
      <c r="J73" s="180">
        <v>496544.56</v>
      </c>
      <c r="K73" s="180">
        <v>28155.75</v>
      </c>
      <c r="L73" s="180">
        <v>27494.9</v>
      </c>
      <c r="M73" s="180">
        <f t="shared" si="8"/>
        <v>161562.68999999994</v>
      </c>
      <c r="N73" s="180">
        <f t="shared" si="9"/>
        <v>1008904.69</v>
      </c>
      <c r="O73" s="180">
        <f t="shared" si="10"/>
        <v>76.45761318911264</v>
      </c>
      <c r="P73" s="180">
        <f t="shared" si="11"/>
        <v>1037060.44</v>
      </c>
      <c r="Q73" s="180">
        <f t="shared" si="12"/>
        <v>189718.44</v>
      </c>
      <c r="R73" s="180">
        <f t="shared" si="13"/>
        <v>72.35484937990245</v>
      </c>
    </row>
    <row r="74" spans="1:18" ht="25.5">
      <c r="A74" s="178" t="s">
        <v>41</v>
      </c>
      <c r="B74" s="179" t="s">
        <v>42</v>
      </c>
      <c r="C74" s="180">
        <v>531477</v>
      </c>
      <c r="D74" s="180">
        <v>528620</v>
      </c>
      <c r="E74" s="185">
        <v>249349</v>
      </c>
      <c r="F74" s="185">
        <v>157899.6</v>
      </c>
      <c r="G74" s="177">
        <f t="shared" si="7"/>
        <v>63.324737616754035</v>
      </c>
      <c r="H74" s="180">
        <v>200342.24</v>
      </c>
      <c r="I74" s="180">
        <v>0</v>
      </c>
      <c r="J74" s="180">
        <v>157899.6</v>
      </c>
      <c r="K74" s="180">
        <v>42442.64</v>
      </c>
      <c r="L74" s="180">
        <v>0</v>
      </c>
      <c r="M74" s="180">
        <f t="shared" si="8"/>
        <v>49006.76000000001</v>
      </c>
      <c r="N74" s="180">
        <f t="shared" si="9"/>
        <v>328277.76</v>
      </c>
      <c r="O74" s="180">
        <f t="shared" si="10"/>
        <v>80.34611728942164</v>
      </c>
      <c r="P74" s="180">
        <f t="shared" si="11"/>
        <v>370720.4</v>
      </c>
      <c r="Q74" s="180">
        <f t="shared" si="12"/>
        <v>91449.4</v>
      </c>
      <c r="R74" s="180">
        <f t="shared" si="13"/>
        <v>63.324737616754035</v>
      </c>
    </row>
    <row r="75" spans="1:18" ht="25.5">
      <c r="A75" s="178" t="s">
        <v>43</v>
      </c>
      <c r="B75" s="179" t="s">
        <v>44</v>
      </c>
      <c r="C75" s="180">
        <v>418563</v>
      </c>
      <c r="D75" s="180">
        <v>418563</v>
      </c>
      <c r="E75" s="185">
        <v>171359</v>
      </c>
      <c r="F75" s="185">
        <v>141962.37</v>
      </c>
      <c r="G75" s="177">
        <f t="shared" si="7"/>
        <v>82.84500376402757</v>
      </c>
      <c r="H75" s="180">
        <v>141962.37</v>
      </c>
      <c r="I75" s="180">
        <v>0</v>
      </c>
      <c r="J75" s="180">
        <v>141962.37</v>
      </c>
      <c r="K75" s="180">
        <v>0</v>
      </c>
      <c r="L75" s="180">
        <v>0</v>
      </c>
      <c r="M75" s="180">
        <f t="shared" si="8"/>
        <v>29396.630000000005</v>
      </c>
      <c r="N75" s="180">
        <f t="shared" si="9"/>
        <v>276600.63</v>
      </c>
      <c r="O75" s="180">
        <f t="shared" si="10"/>
        <v>82.84500376402757</v>
      </c>
      <c r="P75" s="180">
        <f t="shared" si="11"/>
        <v>276600.63</v>
      </c>
      <c r="Q75" s="180">
        <f t="shared" si="12"/>
        <v>29396.630000000005</v>
      </c>
      <c r="R75" s="180">
        <f t="shared" si="13"/>
        <v>82.84500376402757</v>
      </c>
    </row>
    <row r="76" spans="1:18" ht="25.5">
      <c r="A76" s="178" t="s">
        <v>45</v>
      </c>
      <c r="B76" s="179" t="s">
        <v>46</v>
      </c>
      <c r="C76" s="180">
        <v>233633</v>
      </c>
      <c r="D76" s="180">
        <v>233633</v>
      </c>
      <c r="E76" s="185">
        <v>124909</v>
      </c>
      <c r="F76" s="185">
        <v>57641.81</v>
      </c>
      <c r="G76" s="177">
        <f t="shared" si="7"/>
        <v>46.14704304733846</v>
      </c>
      <c r="H76" s="180">
        <v>57641.81</v>
      </c>
      <c r="I76" s="180">
        <v>0</v>
      </c>
      <c r="J76" s="180">
        <v>57641.81</v>
      </c>
      <c r="K76" s="180">
        <v>0</v>
      </c>
      <c r="L76" s="180">
        <v>0</v>
      </c>
      <c r="M76" s="180">
        <f t="shared" si="8"/>
        <v>67267.19</v>
      </c>
      <c r="N76" s="180">
        <f t="shared" si="9"/>
        <v>175991.19</v>
      </c>
      <c r="O76" s="180">
        <f t="shared" si="10"/>
        <v>46.14704304733846</v>
      </c>
      <c r="P76" s="180">
        <f t="shared" si="11"/>
        <v>175991.19</v>
      </c>
      <c r="Q76" s="180">
        <f t="shared" si="12"/>
        <v>67267.19</v>
      </c>
      <c r="R76" s="180">
        <f t="shared" si="13"/>
        <v>46.14704304733846</v>
      </c>
    </row>
    <row r="77" spans="1:18" ht="25.5">
      <c r="A77" s="178" t="s">
        <v>47</v>
      </c>
      <c r="B77" s="179" t="s">
        <v>48</v>
      </c>
      <c r="C77" s="180">
        <v>264854</v>
      </c>
      <c r="D77" s="180">
        <v>264854</v>
      </c>
      <c r="E77" s="185">
        <v>126825</v>
      </c>
      <c r="F77" s="185">
        <v>87199.09</v>
      </c>
      <c r="G77" s="177">
        <f t="shared" si="7"/>
        <v>68.7554425389316</v>
      </c>
      <c r="H77" s="180">
        <v>87199.09</v>
      </c>
      <c r="I77" s="180">
        <v>0</v>
      </c>
      <c r="J77" s="180">
        <v>87199.09</v>
      </c>
      <c r="K77" s="180">
        <v>0</v>
      </c>
      <c r="L77" s="180">
        <v>0</v>
      </c>
      <c r="M77" s="180">
        <f t="shared" si="8"/>
        <v>39625.91</v>
      </c>
      <c r="N77" s="180">
        <f t="shared" si="9"/>
        <v>177654.91</v>
      </c>
      <c r="O77" s="180">
        <f t="shared" si="10"/>
        <v>68.7554425389316</v>
      </c>
      <c r="P77" s="180">
        <f t="shared" si="11"/>
        <v>177654.91</v>
      </c>
      <c r="Q77" s="180">
        <f t="shared" si="12"/>
        <v>39625.91</v>
      </c>
      <c r="R77" s="180">
        <f t="shared" si="13"/>
        <v>68.7554425389316</v>
      </c>
    </row>
    <row r="78" spans="1:18" ht="25.5">
      <c r="A78" s="178" t="s">
        <v>49</v>
      </c>
      <c r="B78" s="179" t="s">
        <v>50</v>
      </c>
      <c r="C78" s="180">
        <v>285147</v>
      </c>
      <c r="D78" s="180">
        <v>285147</v>
      </c>
      <c r="E78" s="185">
        <v>131978</v>
      </c>
      <c r="F78" s="185">
        <v>93371.92</v>
      </c>
      <c r="G78" s="177">
        <f t="shared" si="7"/>
        <v>70.74809437936625</v>
      </c>
      <c r="H78" s="180">
        <v>107897.29</v>
      </c>
      <c r="I78" s="180">
        <v>0</v>
      </c>
      <c r="J78" s="180">
        <v>93371.92</v>
      </c>
      <c r="K78" s="180">
        <v>14525.37</v>
      </c>
      <c r="L78" s="180">
        <v>12108.5</v>
      </c>
      <c r="M78" s="180">
        <f t="shared" si="8"/>
        <v>24080.710000000006</v>
      </c>
      <c r="N78" s="180">
        <f t="shared" si="9"/>
        <v>177249.71000000002</v>
      </c>
      <c r="O78" s="180">
        <f t="shared" si="10"/>
        <v>81.75399687826759</v>
      </c>
      <c r="P78" s="180">
        <f t="shared" si="11"/>
        <v>191775.08000000002</v>
      </c>
      <c r="Q78" s="180">
        <f t="shared" si="12"/>
        <v>38606.08</v>
      </c>
      <c r="R78" s="180">
        <f t="shared" si="13"/>
        <v>70.74809437936625</v>
      </c>
    </row>
    <row r="79" spans="1:18" ht="25.5">
      <c r="A79" s="178" t="s">
        <v>51</v>
      </c>
      <c r="B79" s="179" t="s">
        <v>52</v>
      </c>
      <c r="C79" s="180">
        <v>158288</v>
      </c>
      <c r="D79" s="180">
        <v>158288</v>
      </c>
      <c r="E79" s="185">
        <v>80800</v>
      </c>
      <c r="F79" s="185">
        <v>55680.95</v>
      </c>
      <c r="G79" s="177">
        <f t="shared" si="7"/>
        <v>68.91206683168316</v>
      </c>
      <c r="H79" s="180">
        <v>55680.95</v>
      </c>
      <c r="I79" s="180">
        <v>0</v>
      </c>
      <c r="J79" s="180">
        <v>55680.95</v>
      </c>
      <c r="K79" s="180">
        <v>0</v>
      </c>
      <c r="L79" s="180">
        <v>0</v>
      </c>
      <c r="M79" s="180">
        <f t="shared" si="8"/>
        <v>25119.050000000003</v>
      </c>
      <c r="N79" s="180">
        <f t="shared" si="9"/>
        <v>102607.05</v>
      </c>
      <c r="O79" s="180">
        <f t="shared" si="10"/>
        <v>68.91206683168316</v>
      </c>
      <c r="P79" s="180">
        <f t="shared" si="11"/>
        <v>102607.05</v>
      </c>
      <c r="Q79" s="180">
        <f t="shared" si="12"/>
        <v>25119.050000000003</v>
      </c>
      <c r="R79" s="180">
        <f t="shared" si="13"/>
        <v>68.91206683168316</v>
      </c>
    </row>
    <row r="80" spans="1:18" ht="12.75">
      <c r="A80" s="175" t="s">
        <v>56</v>
      </c>
      <c r="B80" s="176" t="s">
        <v>73</v>
      </c>
      <c r="C80" s="177">
        <v>142756</v>
      </c>
      <c r="D80" s="177">
        <v>395000</v>
      </c>
      <c r="E80" s="184">
        <v>164000</v>
      </c>
      <c r="F80" s="184">
        <v>143827.84</v>
      </c>
      <c r="G80" s="177">
        <f t="shared" si="7"/>
        <v>87.69990243902438</v>
      </c>
      <c r="H80" s="177">
        <v>143827.84</v>
      </c>
      <c r="I80" s="177">
        <v>0</v>
      </c>
      <c r="J80" s="177">
        <v>143827.84</v>
      </c>
      <c r="K80" s="177">
        <v>0</v>
      </c>
      <c r="L80" s="177">
        <v>0</v>
      </c>
      <c r="M80" s="177">
        <f t="shared" si="8"/>
        <v>20172.160000000003</v>
      </c>
      <c r="N80" s="177">
        <f t="shared" si="9"/>
        <v>251172.16</v>
      </c>
      <c r="O80" s="177">
        <f t="shared" si="10"/>
        <v>87.69990243902438</v>
      </c>
      <c r="P80" s="177">
        <f t="shared" si="11"/>
        <v>251172.16</v>
      </c>
      <c r="Q80" s="177">
        <f t="shared" si="12"/>
        <v>20172.160000000003</v>
      </c>
      <c r="R80" s="177">
        <f t="shared" si="13"/>
        <v>87.69990243902438</v>
      </c>
    </row>
    <row r="81" spans="1:18" ht="25.5">
      <c r="A81" s="178" t="s">
        <v>21</v>
      </c>
      <c r="B81" s="179" t="s">
        <v>22</v>
      </c>
      <c r="C81" s="180">
        <v>0</v>
      </c>
      <c r="D81" s="180">
        <v>310000</v>
      </c>
      <c r="E81" s="185">
        <v>124000</v>
      </c>
      <c r="F81" s="185">
        <v>124000</v>
      </c>
      <c r="G81" s="177">
        <f t="shared" si="7"/>
        <v>100</v>
      </c>
      <c r="H81" s="180">
        <v>124000</v>
      </c>
      <c r="I81" s="180">
        <v>0</v>
      </c>
      <c r="J81" s="180">
        <v>124000</v>
      </c>
      <c r="K81" s="180">
        <v>0</v>
      </c>
      <c r="L81" s="180">
        <v>0</v>
      </c>
      <c r="M81" s="180">
        <f t="shared" si="8"/>
        <v>0</v>
      </c>
      <c r="N81" s="180">
        <f t="shared" si="9"/>
        <v>186000</v>
      </c>
      <c r="O81" s="180">
        <f t="shared" si="10"/>
        <v>100</v>
      </c>
      <c r="P81" s="180">
        <f t="shared" si="11"/>
        <v>186000</v>
      </c>
      <c r="Q81" s="180">
        <f t="shared" si="12"/>
        <v>0</v>
      </c>
      <c r="R81" s="180">
        <f t="shared" si="13"/>
        <v>100</v>
      </c>
    </row>
    <row r="82" spans="1:18" ht="25.5">
      <c r="A82" s="178" t="s">
        <v>23</v>
      </c>
      <c r="B82" s="179" t="s">
        <v>24</v>
      </c>
      <c r="C82" s="180">
        <v>85000</v>
      </c>
      <c r="D82" s="180">
        <v>85000</v>
      </c>
      <c r="E82" s="185">
        <v>40000</v>
      </c>
      <c r="F82" s="185">
        <v>19827.84</v>
      </c>
      <c r="G82" s="177">
        <f t="shared" si="7"/>
        <v>49.5696</v>
      </c>
      <c r="H82" s="180">
        <v>19827.84</v>
      </c>
      <c r="I82" s="180">
        <v>0</v>
      </c>
      <c r="J82" s="180">
        <v>19827.84</v>
      </c>
      <c r="K82" s="180">
        <v>0</v>
      </c>
      <c r="L82" s="180">
        <v>0</v>
      </c>
      <c r="M82" s="180">
        <f t="shared" si="8"/>
        <v>20172.16</v>
      </c>
      <c r="N82" s="180">
        <f t="shared" si="9"/>
        <v>65172.16</v>
      </c>
      <c r="O82" s="180">
        <f t="shared" si="10"/>
        <v>49.5696</v>
      </c>
      <c r="P82" s="180">
        <f t="shared" si="11"/>
        <v>65172.16</v>
      </c>
      <c r="Q82" s="180">
        <f t="shared" si="12"/>
        <v>20172.16</v>
      </c>
      <c r="R82" s="180">
        <f t="shared" si="13"/>
        <v>49.5696</v>
      </c>
    </row>
    <row r="83" spans="1:18" ht="25.5">
      <c r="A83" s="178" t="s">
        <v>37</v>
      </c>
      <c r="B83" s="179" t="s">
        <v>38</v>
      </c>
      <c r="C83" s="180">
        <v>57756</v>
      </c>
      <c r="D83" s="180">
        <v>0</v>
      </c>
      <c r="E83" s="185">
        <v>0</v>
      </c>
      <c r="F83" s="185">
        <v>0</v>
      </c>
      <c r="G83" s="177" t="e">
        <f t="shared" si="7"/>
        <v>#DIV/0!</v>
      </c>
      <c r="H83" s="180">
        <v>0</v>
      </c>
      <c r="I83" s="180">
        <v>0</v>
      </c>
      <c r="J83" s="180">
        <v>0</v>
      </c>
      <c r="K83" s="180">
        <v>0</v>
      </c>
      <c r="L83" s="180">
        <v>0</v>
      </c>
      <c r="M83" s="180">
        <f t="shared" si="8"/>
        <v>0</v>
      </c>
      <c r="N83" s="180">
        <f t="shared" si="9"/>
        <v>0</v>
      </c>
      <c r="O83" s="180">
        <f t="shared" si="10"/>
        <v>0</v>
      </c>
      <c r="P83" s="180">
        <f t="shared" si="11"/>
        <v>0</v>
      </c>
      <c r="Q83" s="180">
        <f t="shared" si="12"/>
        <v>0</v>
      </c>
      <c r="R83" s="180">
        <f t="shared" si="13"/>
        <v>0</v>
      </c>
    </row>
    <row r="84" spans="1:18" ht="12.75">
      <c r="A84" s="175" t="s">
        <v>57</v>
      </c>
      <c r="B84" s="176" t="s">
        <v>74</v>
      </c>
      <c r="C84" s="177">
        <v>2110347</v>
      </c>
      <c r="D84" s="177">
        <v>2240927</v>
      </c>
      <c r="E84" s="184">
        <v>1164509</v>
      </c>
      <c r="F84" s="184">
        <v>900591.86</v>
      </c>
      <c r="G84" s="177">
        <f t="shared" si="7"/>
        <v>77.33661654826197</v>
      </c>
      <c r="H84" s="177">
        <v>957589.44</v>
      </c>
      <c r="I84" s="177">
        <v>0</v>
      </c>
      <c r="J84" s="177">
        <v>900591.86</v>
      </c>
      <c r="K84" s="177">
        <v>56997.58</v>
      </c>
      <c r="L84" s="177">
        <v>18630</v>
      </c>
      <c r="M84" s="177">
        <f t="shared" si="8"/>
        <v>206919.56000000006</v>
      </c>
      <c r="N84" s="177">
        <f t="shared" si="9"/>
        <v>1283337.56</v>
      </c>
      <c r="O84" s="177">
        <f t="shared" si="10"/>
        <v>82.23117554265359</v>
      </c>
      <c r="P84" s="177">
        <f t="shared" si="11"/>
        <v>1340335.1400000001</v>
      </c>
      <c r="Q84" s="177">
        <f t="shared" si="12"/>
        <v>263917.14</v>
      </c>
      <c r="R84" s="177">
        <f t="shared" si="13"/>
        <v>77.33661654826197</v>
      </c>
    </row>
    <row r="85" spans="1:18" ht="25.5">
      <c r="A85" s="178" t="s">
        <v>21</v>
      </c>
      <c r="B85" s="179" t="s">
        <v>22</v>
      </c>
      <c r="C85" s="180">
        <v>2110347</v>
      </c>
      <c r="D85" s="180">
        <v>2240927</v>
      </c>
      <c r="E85" s="185">
        <v>1164509</v>
      </c>
      <c r="F85" s="185">
        <v>900591.86</v>
      </c>
      <c r="G85" s="177">
        <f t="shared" si="7"/>
        <v>77.33661654826197</v>
      </c>
      <c r="H85" s="180">
        <v>957589.44</v>
      </c>
      <c r="I85" s="180">
        <v>0</v>
      </c>
      <c r="J85" s="180">
        <v>900591.86</v>
      </c>
      <c r="K85" s="180">
        <v>56997.58</v>
      </c>
      <c r="L85" s="180">
        <v>18630</v>
      </c>
      <c r="M85" s="180">
        <f t="shared" si="8"/>
        <v>206919.56000000006</v>
      </c>
      <c r="N85" s="180">
        <f t="shared" si="9"/>
        <v>1283337.56</v>
      </c>
      <c r="O85" s="180">
        <f t="shared" si="10"/>
        <v>82.23117554265359</v>
      </c>
      <c r="P85" s="180">
        <f t="shared" si="11"/>
        <v>1340335.1400000001</v>
      </c>
      <c r="Q85" s="180">
        <f t="shared" si="12"/>
        <v>263917.14</v>
      </c>
      <c r="R85" s="180">
        <f t="shared" si="13"/>
        <v>77.33661654826197</v>
      </c>
    </row>
    <row r="86" spans="1:18" ht="25.5">
      <c r="A86" s="175" t="s">
        <v>58</v>
      </c>
      <c r="B86" s="176" t="s">
        <v>75</v>
      </c>
      <c r="C86" s="177">
        <v>1765805</v>
      </c>
      <c r="D86" s="177">
        <v>1765805</v>
      </c>
      <c r="E86" s="184">
        <v>750737</v>
      </c>
      <c r="F86" s="184">
        <v>377699</v>
      </c>
      <c r="G86" s="177">
        <f t="shared" si="7"/>
        <v>50.310428285804484</v>
      </c>
      <c r="H86" s="177">
        <v>377699</v>
      </c>
      <c r="I86" s="177">
        <v>186519</v>
      </c>
      <c r="J86" s="177">
        <v>377699</v>
      </c>
      <c r="K86" s="177">
        <v>0</v>
      </c>
      <c r="L86" s="177">
        <v>0</v>
      </c>
      <c r="M86" s="177">
        <f t="shared" si="8"/>
        <v>373038</v>
      </c>
      <c r="N86" s="177">
        <f t="shared" si="9"/>
        <v>1388106</v>
      </c>
      <c r="O86" s="177">
        <f t="shared" si="10"/>
        <v>50.310428285804484</v>
      </c>
      <c r="P86" s="177">
        <f t="shared" si="11"/>
        <v>1388106</v>
      </c>
      <c r="Q86" s="177">
        <f t="shared" si="12"/>
        <v>373038</v>
      </c>
      <c r="R86" s="177">
        <f t="shared" si="13"/>
        <v>50.310428285804484</v>
      </c>
    </row>
    <row r="87" spans="1:18" ht="25.5">
      <c r="A87" s="178" t="s">
        <v>21</v>
      </c>
      <c r="B87" s="179" t="s">
        <v>22</v>
      </c>
      <c r="C87" s="180">
        <v>1765805</v>
      </c>
      <c r="D87" s="180">
        <v>1765805</v>
      </c>
      <c r="E87" s="185">
        <v>750737</v>
      </c>
      <c r="F87" s="185">
        <v>377699</v>
      </c>
      <c r="G87" s="177">
        <f t="shared" si="7"/>
        <v>50.310428285804484</v>
      </c>
      <c r="H87" s="180">
        <v>377699</v>
      </c>
      <c r="I87" s="180">
        <v>186519</v>
      </c>
      <c r="J87" s="180">
        <v>377699</v>
      </c>
      <c r="K87" s="180">
        <v>0</v>
      </c>
      <c r="L87" s="180">
        <v>0</v>
      </c>
      <c r="M87" s="180">
        <f t="shared" si="8"/>
        <v>373038</v>
      </c>
      <c r="N87" s="180">
        <f t="shared" si="9"/>
        <v>1388106</v>
      </c>
      <c r="O87" s="180">
        <f t="shared" si="10"/>
        <v>50.310428285804484</v>
      </c>
      <c r="P87" s="180">
        <f t="shared" si="11"/>
        <v>1388106</v>
      </c>
      <c r="Q87" s="180">
        <f t="shared" si="12"/>
        <v>373038</v>
      </c>
      <c r="R87" s="180">
        <f t="shared" si="13"/>
        <v>50.310428285804484</v>
      </c>
    </row>
    <row r="88" spans="1:18" ht="12.75">
      <c r="A88" s="175" t="s">
        <v>80</v>
      </c>
      <c r="B88" s="176" t="s">
        <v>81</v>
      </c>
      <c r="C88" s="177">
        <v>0</v>
      </c>
      <c r="D88" s="177">
        <v>1828295</v>
      </c>
      <c r="E88" s="184">
        <v>834170</v>
      </c>
      <c r="F88" s="184">
        <v>461281.76</v>
      </c>
      <c r="G88" s="177">
        <f t="shared" si="7"/>
        <v>55.29829171511802</v>
      </c>
      <c r="H88" s="177">
        <v>463041</v>
      </c>
      <c r="I88" s="177">
        <v>0</v>
      </c>
      <c r="J88" s="177">
        <v>461281.76</v>
      </c>
      <c r="K88" s="177">
        <v>1759.24</v>
      </c>
      <c r="L88" s="177">
        <v>0</v>
      </c>
      <c r="M88" s="177">
        <f t="shared" si="8"/>
        <v>371129</v>
      </c>
      <c r="N88" s="177">
        <f t="shared" si="9"/>
        <v>1365254</v>
      </c>
      <c r="O88" s="177">
        <f t="shared" si="10"/>
        <v>55.50918877447043</v>
      </c>
      <c r="P88" s="177">
        <f t="shared" si="11"/>
        <v>1367013.24</v>
      </c>
      <c r="Q88" s="177">
        <f t="shared" si="12"/>
        <v>372888.24</v>
      </c>
      <c r="R88" s="177">
        <f t="shared" si="13"/>
        <v>55.29829171511802</v>
      </c>
    </row>
    <row r="89" spans="1:18" ht="25.5">
      <c r="A89" s="178" t="s">
        <v>21</v>
      </c>
      <c r="B89" s="179" t="s">
        <v>22</v>
      </c>
      <c r="C89" s="180">
        <v>0</v>
      </c>
      <c r="D89" s="180">
        <v>1470992</v>
      </c>
      <c r="E89" s="185">
        <v>606867</v>
      </c>
      <c r="F89" s="185">
        <v>367175.76</v>
      </c>
      <c r="G89" s="177">
        <f t="shared" si="7"/>
        <v>60.50349747143938</v>
      </c>
      <c r="H89" s="180">
        <v>368935</v>
      </c>
      <c r="I89" s="180">
        <v>0</v>
      </c>
      <c r="J89" s="180">
        <v>367175.76</v>
      </c>
      <c r="K89" s="180">
        <v>1759.24</v>
      </c>
      <c r="L89" s="180">
        <v>0</v>
      </c>
      <c r="M89" s="180">
        <f t="shared" si="8"/>
        <v>237932</v>
      </c>
      <c r="N89" s="180">
        <f t="shared" si="9"/>
        <v>1102057</v>
      </c>
      <c r="O89" s="180">
        <f t="shared" si="10"/>
        <v>60.793386359779</v>
      </c>
      <c r="P89" s="180">
        <f t="shared" si="11"/>
        <v>1103816.24</v>
      </c>
      <c r="Q89" s="180">
        <f t="shared" si="12"/>
        <v>239691.24</v>
      </c>
      <c r="R89" s="180">
        <f t="shared" si="13"/>
        <v>60.50349747143938</v>
      </c>
    </row>
    <row r="90" spans="1:18" ht="25.5">
      <c r="A90" s="178" t="s">
        <v>23</v>
      </c>
      <c r="B90" s="179" t="s">
        <v>24</v>
      </c>
      <c r="C90" s="180">
        <v>0</v>
      </c>
      <c r="D90" s="180">
        <v>300000</v>
      </c>
      <c r="E90" s="185">
        <v>170000</v>
      </c>
      <c r="F90" s="185">
        <v>84106</v>
      </c>
      <c r="G90" s="177">
        <f t="shared" si="7"/>
        <v>49.474117647058826</v>
      </c>
      <c r="H90" s="180">
        <v>84106</v>
      </c>
      <c r="I90" s="180">
        <v>0</v>
      </c>
      <c r="J90" s="180">
        <v>84106</v>
      </c>
      <c r="K90" s="180">
        <v>0</v>
      </c>
      <c r="L90" s="180">
        <v>0</v>
      </c>
      <c r="M90" s="180">
        <f t="shared" si="8"/>
        <v>85894</v>
      </c>
      <c r="N90" s="180">
        <f t="shared" si="9"/>
        <v>215894</v>
      </c>
      <c r="O90" s="180">
        <f t="shared" si="10"/>
        <v>49.474117647058826</v>
      </c>
      <c r="P90" s="180">
        <f t="shared" si="11"/>
        <v>215894</v>
      </c>
      <c r="Q90" s="180">
        <f t="shared" si="12"/>
        <v>85894</v>
      </c>
      <c r="R90" s="180">
        <f t="shared" si="13"/>
        <v>49.474117647058826</v>
      </c>
    </row>
    <row r="91" spans="1:18" ht="25.5">
      <c r="A91" s="178" t="s">
        <v>35</v>
      </c>
      <c r="B91" s="179" t="s">
        <v>36</v>
      </c>
      <c r="C91" s="180">
        <v>0</v>
      </c>
      <c r="D91" s="180">
        <v>10000</v>
      </c>
      <c r="E91" s="185">
        <v>10000</v>
      </c>
      <c r="F91" s="185">
        <v>10000</v>
      </c>
      <c r="G91" s="177">
        <f t="shared" si="7"/>
        <v>100</v>
      </c>
      <c r="H91" s="180">
        <v>10000</v>
      </c>
      <c r="I91" s="180">
        <v>0</v>
      </c>
      <c r="J91" s="180">
        <v>10000</v>
      </c>
      <c r="K91" s="180">
        <v>0</v>
      </c>
      <c r="L91" s="180">
        <v>0</v>
      </c>
      <c r="M91" s="180">
        <f t="shared" si="8"/>
        <v>0</v>
      </c>
      <c r="N91" s="180">
        <f t="shared" si="9"/>
        <v>0</v>
      </c>
      <c r="O91" s="180">
        <f t="shared" si="10"/>
        <v>100</v>
      </c>
      <c r="P91" s="180">
        <f t="shared" si="11"/>
        <v>0</v>
      </c>
      <c r="Q91" s="180">
        <f t="shared" si="12"/>
        <v>0</v>
      </c>
      <c r="R91" s="180">
        <f t="shared" si="13"/>
        <v>100</v>
      </c>
    </row>
    <row r="92" spans="1:18" ht="25.5">
      <c r="A92" s="178" t="s">
        <v>47</v>
      </c>
      <c r="B92" s="179" t="s">
        <v>48</v>
      </c>
      <c r="C92" s="180">
        <v>0</v>
      </c>
      <c r="D92" s="180">
        <v>47303</v>
      </c>
      <c r="E92" s="185">
        <v>47303</v>
      </c>
      <c r="F92" s="185">
        <v>0</v>
      </c>
      <c r="G92" s="177">
        <f t="shared" si="7"/>
        <v>0</v>
      </c>
      <c r="H92" s="180">
        <v>0</v>
      </c>
      <c r="I92" s="180">
        <v>0</v>
      </c>
      <c r="J92" s="180">
        <v>0</v>
      </c>
      <c r="K92" s="180">
        <v>0</v>
      </c>
      <c r="L92" s="180">
        <v>0</v>
      </c>
      <c r="M92" s="180">
        <f t="shared" si="8"/>
        <v>47303</v>
      </c>
      <c r="N92" s="180">
        <f t="shared" si="9"/>
        <v>47303</v>
      </c>
      <c r="O92" s="180">
        <f t="shared" si="10"/>
        <v>0</v>
      </c>
      <c r="P92" s="180">
        <f t="shared" si="11"/>
        <v>47303</v>
      </c>
      <c r="Q92" s="180">
        <f t="shared" si="12"/>
        <v>47303</v>
      </c>
      <c r="R92" s="180">
        <f t="shared" si="13"/>
        <v>0</v>
      </c>
    </row>
    <row r="93" spans="1:18" ht="25.5">
      <c r="A93" s="175" t="s">
        <v>82</v>
      </c>
      <c r="B93" s="176" t="s">
        <v>83</v>
      </c>
      <c r="C93" s="177">
        <v>0</v>
      </c>
      <c r="D93" s="177">
        <v>38418</v>
      </c>
      <c r="E93" s="184">
        <v>34950</v>
      </c>
      <c r="F93" s="184">
        <v>0</v>
      </c>
      <c r="G93" s="177">
        <f t="shared" si="7"/>
        <v>0</v>
      </c>
      <c r="H93" s="177">
        <v>0</v>
      </c>
      <c r="I93" s="177">
        <v>0</v>
      </c>
      <c r="J93" s="177">
        <v>0</v>
      </c>
      <c r="K93" s="177">
        <v>0</v>
      </c>
      <c r="L93" s="177">
        <v>0</v>
      </c>
      <c r="M93" s="177">
        <f t="shared" si="8"/>
        <v>34950</v>
      </c>
      <c r="N93" s="177">
        <f t="shared" si="9"/>
        <v>38418</v>
      </c>
      <c r="O93" s="177">
        <f t="shared" si="10"/>
        <v>0</v>
      </c>
      <c r="P93" s="177">
        <f t="shared" si="11"/>
        <v>38418</v>
      </c>
      <c r="Q93" s="177">
        <f t="shared" si="12"/>
        <v>34950</v>
      </c>
      <c r="R93" s="177">
        <f t="shared" si="13"/>
        <v>0</v>
      </c>
    </row>
    <row r="94" spans="1:18" ht="25.5">
      <c r="A94" s="178" t="s">
        <v>21</v>
      </c>
      <c r="B94" s="179" t="s">
        <v>22</v>
      </c>
      <c r="C94" s="180">
        <v>0</v>
      </c>
      <c r="D94" s="180">
        <v>38418</v>
      </c>
      <c r="E94" s="185">
        <v>34950</v>
      </c>
      <c r="F94" s="185">
        <v>0</v>
      </c>
      <c r="G94" s="177">
        <f t="shared" si="7"/>
        <v>0</v>
      </c>
      <c r="H94" s="180">
        <v>0</v>
      </c>
      <c r="I94" s="180">
        <v>0</v>
      </c>
      <c r="J94" s="180">
        <v>0</v>
      </c>
      <c r="K94" s="180">
        <v>0</v>
      </c>
      <c r="L94" s="180">
        <v>0</v>
      </c>
      <c r="M94" s="180">
        <f t="shared" si="8"/>
        <v>34950</v>
      </c>
      <c r="N94" s="180">
        <f t="shared" si="9"/>
        <v>38418</v>
      </c>
      <c r="O94" s="180">
        <f t="shared" si="10"/>
        <v>0</v>
      </c>
      <c r="P94" s="180">
        <f t="shared" si="11"/>
        <v>38418</v>
      </c>
      <c r="Q94" s="180">
        <f t="shared" si="12"/>
        <v>34950</v>
      </c>
      <c r="R94" s="180">
        <f t="shared" si="13"/>
        <v>0</v>
      </c>
    </row>
    <row r="95" spans="1:18" ht="12.75">
      <c r="A95" s="175" t="s">
        <v>59</v>
      </c>
      <c r="B95" s="176" t="s">
        <v>76</v>
      </c>
      <c r="C95" s="177">
        <v>27774485</v>
      </c>
      <c r="D95" s="177">
        <v>28552893</v>
      </c>
      <c r="E95" s="184">
        <v>14908791</v>
      </c>
      <c r="F95" s="184">
        <v>14484270.840000002</v>
      </c>
      <c r="G95" s="177">
        <f t="shared" si="7"/>
        <v>97.1525514040676</v>
      </c>
      <c r="H95" s="177">
        <v>14709790.840000002</v>
      </c>
      <c r="I95" s="177">
        <v>0</v>
      </c>
      <c r="J95" s="177">
        <v>14484270.840000002</v>
      </c>
      <c r="K95" s="177">
        <v>225520</v>
      </c>
      <c r="L95" s="177">
        <v>0</v>
      </c>
      <c r="M95" s="177">
        <f t="shared" si="8"/>
        <v>199000.1599999983</v>
      </c>
      <c r="N95" s="177">
        <f t="shared" si="9"/>
        <v>13843102.159999998</v>
      </c>
      <c r="O95" s="177">
        <f t="shared" si="10"/>
        <v>98.66521597894827</v>
      </c>
      <c r="P95" s="177">
        <f t="shared" si="11"/>
        <v>14068622.159999998</v>
      </c>
      <c r="Q95" s="177">
        <f t="shared" si="12"/>
        <v>424520.1599999983</v>
      </c>
      <c r="R95" s="177">
        <f t="shared" si="13"/>
        <v>97.1525514040676</v>
      </c>
    </row>
    <row r="96" spans="1:18" ht="25.5">
      <c r="A96" s="178" t="s">
        <v>21</v>
      </c>
      <c r="B96" s="179" t="s">
        <v>22</v>
      </c>
      <c r="C96" s="180">
        <v>27487985</v>
      </c>
      <c r="D96" s="180">
        <v>28237093</v>
      </c>
      <c r="E96" s="185">
        <v>14737054</v>
      </c>
      <c r="F96" s="185">
        <v>14351533.88</v>
      </c>
      <c r="G96" s="177">
        <f t="shared" si="7"/>
        <v>97.38400822851027</v>
      </c>
      <c r="H96" s="180">
        <v>14577053.88</v>
      </c>
      <c r="I96" s="180">
        <v>0</v>
      </c>
      <c r="J96" s="180">
        <v>14351533.88</v>
      </c>
      <c r="K96" s="180">
        <v>225520</v>
      </c>
      <c r="L96" s="180">
        <v>0</v>
      </c>
      <c r="M96" s="180">
        <f t="shared" si="8"/>
        <v>160000.11999999918</v>
      </c>
      <c r="N96" s="180">
        <f t="shared" si="9"/>
        <v>13660039.12</v>
      </c>
      <c r="O96" s="180">
        <f t="shared" si="10"/>
        <v>98.91430051080766</v>
      </c>
      <c r="P96" s="180">
        <f t="shared" si="11"/>
        <v>13885559.12</v>
      </c>
      <c r="Q96" s="180">
        <f t="shared" si="12"/>
        <v>385520.1199999992</v>
      </c>
      <c r="R96" s="180">
        <f t="shared" si="13"/>
        <v>97.38400822851027</v>
      </c>
    </row>
    <row r="97" spans="1:18" ht="25.5">
      <c r="A97" s="178" t="s">
        <v>23</v>
      </c>
      <c r="B97" s="179" t="s">
        <v>24</v>
      </c>
      <c r="C97" s="180">
        <v>60000</v>
      </c>
      <c r="D97" s="180">
        <v>60000</v>
      </c>
      <c r="E97" s="185">
        <v>31000</v>
      </c>
      <c r="F97" s="185">
        <v>11999.96</v>
      </c>
      <c r="G97" s="177">
        <f t="shared" si="7"/>
        <v>38.709548387096774</v>
      </c>
      <c r="H97" s="180">
        <v>11999.96</v>
      </c>
      <c r="I97" s="180">
        <v>0</v>
      </c>
      <c r="J97" s="180">
        <v>11999.96</v>
      </c>
      <c r="K97" s="180">
        <v>0</v>
      </c>
      <c r="L97" s="180">
        <v>0</v>
      </c>
      <c r="M97" s="180">
        <f t="shared" si="8"/>
        <v>19000.04</v>
      </c>
      <c r="N97" s="180">
        <f t="shared" si="9"/>
        <v>48000.04</v>
      </c>
      <c r="O97" s="180">
        <f t="shared" si="10"/>
        <v>38.709548387096774</v>
      </c>
      <c r="P97" s="180">
        <f t="shared" si="11"/>
        <v>48000.04</v>
      </c>
      <c r="Q97" s="180">
        <f t="shared" si="12"/>
        <v>19000.04</v>
      </c>
      <c r="R97" s="180">
        <f t="shared" si="13"/>
        <v>38.709548387096774</v>
      </c>
    </row>
    <row r="98" spans="1:18" ht="25.5">
      <c r="A98" s="178" t="s">
        <v>29</v>
      </c>
      <c r="B98" s="179" t="s">
        <v>30</v>
      </c>
      <c r="C98" s="180">
        <v>115000</v>
      </c>
      <c r="D98" s="180">
        <v>116500</v>
      </c>
      <c r="E98" s="185">
        <v>57249</v>
      </c>
      <c r="F98" s="185">
        <v>57249</v>
      </c>
      <c r="G98" s="177">
        <f t="shared" si="7"/>
        <v>100</v>
      </c>
      <c r="H98" s="180">
        <v>57249</v>
      </c>
      <c r="I98" s="180">
        <v>0</v>
      </c>
      <c r="J98" s="180">
        <v>57249</v>
      </c>
      <c r="K98" s="180">
        <v>0</v>
      </c>
      <c r="L98" s="180">
        <v>0</v>
      </c>
      <c r="M98" s="180">
        <f t="shared" si="8"/>
        <v>0</v>
      </c>
      <c r="N98" s="180">
        <f t="shared" si="9"/>
        <v>59251</v>
      </c>
      <c r="O98" s="180">
        <f t="shared" si="10"/>
        <v>100</v>
      </c>
      <c r="P98" s="180">
        <f t="shared" si="11"/>
        <v>59251</v>
      </c>
      <c r="Q98" s="180">
        <f t="shared" si="12"/>
        <v>0</v>
      </c>
      <c r="R98" s="180">
        <f t="shared" si="13"/>
        <v>100</v>
      </c>
    </row>
    <row r="99" spans="1:18" ht="25.5">
      <c r="A99" s="178" t="s">
        <v>37</v>
      </c>
      <c r="B99" s="179" t="s">
        <v>38</v>
      </c>
      <c r="C99" s="180">
        <v>111500</v>
      </c>
      <c r="D99" s="180">
        <v>111500</v>
      </c>
      <c r="E99" s="185">
        <v>55688</v>
      </c>
      <c r="F99" s="185">
        <v>55688</v>
      </c>
      <c r="G99" s="177">
        <f t="shared" si="7"/>
        <v>100</v>
      </c>
      <c r="H99" s="180">
        <v>55688</v>
      </c>
      <c r="I99" s="180">
        <v>0</v>
      </c>
      <c r="J99" s="180">
        <v>55688</v>
      </c>
      <c r="K99" s="180">
        <v>0</v>
      </c>
      <c r="L99" s="180">
        <v>0</v>
      </c>
      <c r="M99" s="180">
        <f t="shared" si="8"/>
        <v>0</v>
      </c>
      <c r="N99" s="180">
        <f t="shared" si="9"/>
        <v>55812</v>
      </c>
      <c r="O99" s="180">
        <f t="shared" si="10"/>
        <v>100</v>
      </c>
      <c r="P99" s="180">
        <f t="shared" si="11"/>
        <v>55812</v>
      </c>
      <c r="Q99" s="180">
        <f t="shared" si="12"/>
        <v>0</v>
      </c>
      <c r="R99" s="180">
        <f t="shared" si="13"/>
        <v>100</v>
      </c>
    </row>
    <row r="100" spans="1:18" ht="25.5">
      <c r="A100" s="178" t="s">
        <v>47</v>
      </c>
      <c r="B100" s="179" t="s">
        <v>48</v>
      </c>
      <c r="C100" s="180">
        <v>0</v>
      </c>
      <c r="D100" s="180">
        <v>27800</v>
      </c>
      <c r="E100" s="185">
        <v>27800</v>
      </c>
      <c r="F100" s="185">
        <v>7800</v>
      </c>
      <c r="G100" s="177">
        <f t="shared" si="7"/>
        <v>28.05755395683453</v>
      </c>
      <c r="H100" s="180">
        <v>7800</v>
      </c>
      <c r="I100" s="180">
        <v>0</v>
      </c>
      <c r="J100" s="180">
        <v>7800</v>
      </c>
      <c r="K100" s="180">
        <v>0</v>
      </c>
      <c r="L100" s="180">
        <v>0</v>
      </c>
      <c r="M100" s="180">
        <f t="shared" si="8"/>
        <v>20000</v>
      </c>
      <c r="N100" s="180">
        <f t="shared" si="9"/>
        <v>20000</v>
      </c>
      <c r="O100" s="180">
        <f t="shared" si="10"/>
        <v>28.05755395683453</v>
      </c>
      <c r="P100" s="180">
        <f t="shared" si="11"/>
        <v>20000</v>
      </c>
      <c r="Q100" s="180">
        <f t="shared" si="12"/>
        <v>20000</v>
      </c>
      <c r="R100" s="180">
        <f t="shared" si="13"/>
        <v>28.05755395683453</v>
      </c>
    </row>
    <row r="101" spans="1:18" ht="12.75">
      <c r="A101" s="175" t="s">
        <v>8</v>
      </c>
      <c r="B101" s="176" t="s">
        <v>53</v>
      </c>
      <c r="C101" s="177">
        <v>336102154</v>
      </c>
      <c r="D101" s="177">
        <v>371233342</v>
      </c>
      <c r="E101" s="184">
        <v>183630881</v>
      </c>
      <c r="F101" s="184">
        <v>154103193.04999992</v>
      </c>
      <c r="G101" s="177">
        <f t="shared" si="7"/>
        <v>83.92008588686122</v>
      </c>
      <c r="H101" s="177">
        <v>156479020.90999997</v>
      </c>
      <c r="I101" s="177">
        <v>186519</v>
      </c>
      <c r="J101" s="177">
        <v>154103193.04999992</v>
      </c>
      <c r="K101" s="177">
        <v>2375827.86</v>
      </c>
      <c r="L101" s="177">
        <v>3687372.78</v>
      </c>
      <c r="M101" s="177">
        <f t="shared" si="8"/>
        <v>27151860.090000033</v>
      </c>
      <c r="N101" s="177">
        <f t="shared" si="9"/>
        <v>214754321.09000003</v>
      </c>
      <c r="O101" s="177">
        <f t="shared" si="10"/>
        <v>85.21389216119917</v>
      </c>
      <c r="P101" s="177">
        <f t="shared" si="11"/>
        <v>217130148.95000008</v>
      </c>
      <c r="Q101" s="177">
        <f t="shared" si="12"/>
        <v>29527687.950000077</v>
      </c>
      <c r="R101" s="177">
        <f t="shared" si="13"/>
        <v>83.92008588686122</v>
      </c>
    </row>
    <row r="102" spans="1:18" ht="12.75">
      <c r="A102" s="181"/>
      <c r="B102" s="181"/>
      <c r="C102" s="181"/>
      <c r="D102" s="181"/>
      <c r="E102" s="186"/>
      <c r="F102" s="186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ht="12.75">
      <c r="A103" s="102" t="s">
        <v>10</v>
      </c>
    </row>
    <row r="104" spans="1:14" ht="18">
      <c r="A104" s="210" t="s">
        <v>145</v>
      </c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</row>
    <row r="105" spans="1:14" ht="12.75">
      <c r="A105" s="187" t="s">
        <v>61</v>
      </c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</row>
    <row r="106" spans="1:14" ht="12.75">
      <c r="A106" s="102" t="s">
        <v>143</v>
      </c>
      <c r="N106" s="173" t="s">
        <v>11</v>
      </c>
    </row>
    <row r="107" spans="1:18" ht="63.75">
      <c r="A107" s="174" t="s">
        <v>12</v>
      </c>
      <c r="B107" s="174" t="s">
        <v>13</v>
      </c>
      <c r="C107" s="174" t="s">
        <v>14</v>
      </c>
      <c r="D107" s="174" t="s">
        <v>15</v>
      </c>
      <c r="E107" s="183" t="s">
        <v>16</v>
      </c>
      <c r="F107" s="183" t="s">
        <v>17</v>
      </c>
      <c r="G107" s="174"/>
      <c r="H107" s="174" t="s">
        <v>138</v>
      </c>
      <c r="I107" s="174" t="s">
        <v>139</v>
      </c>
      <c r="J107" s="174" t="s">
        <v>17</v>
      </c>
      <c r="K107" s="174" t="s">
        <v>132</v>
      </c>
      <c r="L107" s="174" t="s">
        <v>18</v>
      </c>
      <c r="M107" s="174" t="s">
        <v>19</v>
      </c>
      <c r="N107" s="174" t="s">
        <v>60</v>
      </c>
      <c r="O107" s="174" t="s">
        <v>20</v>
      </c>
      <c r="P107" s="174" t="s">
        <v>77</v>
      </c>
      <c r="Q107" s="174" t="s">
        <v>78</v>
      </c>
      <c r="R107" s="174" t="s">
        <v>79</v>
      </c>
    </row>
    <row r="108" spans="1:18" ht="25.5">
      <c r="A108" s="178" t="s">
        <v>21</v>
      </c>
      <c r="B108" s="179" t="s">
        <v>22</v>
      </c>
      <c r="C108" s="180">
        <v>279862114</v>
      </c>
      <c r="D108" s="180">
        <v>311021204</v>
      </c>
      <c r="E108" s="185">
        <v>149892954</v>
      </c>
      <c r="F108" s="185">
        <v>128248935.04</v>
      </c>
      <c r="G108" s="177">
        <f aca="true" t="shared" si="14" ref="G108:G124">F108/E108*100</f>
        <v>85.56034931435137</v>
      </c>
      <c r="H108" s="180">
        <v>129420908.67999998</v>
      </c>
      <c r="I108" s="180">
        <v>186519</v>
      </c>
      <c r="J108" s="180">
        <v>128248935.04</v>
      </c>
      <c r="K108" s="180">
        <v>1171973.64</v>
      </c>
      <c r="L108" s="180">
        <v>2678285.83</v>
      </c>
      <c r="M108" s="180">
        <v>20472045.320000023</v>
      </c>
      <c r="N108" s="180">
        <v>181600295.32000002</v>
      </c>
      <c r="O108" s="180">
        <v>86.34222305072457</v>
      </c>
      <c r="P108" s="180">
        <v>182772268.95999998</v>
      </c>
      <c r="Q108" s="180">
        <v>21644018.959999993</v>
      </c>
      <c r="R108" s="180">
        <v>85.56034931435137</v>
      </c>
    </row>
    <row r="109" spans="1:18" ht="25.5">
      <c r="A109" s="178" t="s">
        <v>23</v>
      </c>
      <c r="B109" s="179" t="s">
        <v>24</v>
      </c>
      <c r="C109" s="180">
        <v>16781424</v>
      </c>
      <c r="D109" s="180">
        <v>17581424</v>
      </c>
      <c r="E109" s="185">
        <v>9563463</v>
      </c>
      <c r="F109" s="185">
        <v>7930634.6</v>
      </c>
      <c r="G109" s="177">
        <f t="shared" si="14"/>
        <v>82.92638973978359</v>
      </c>
      <c r="H109" s="180">
        <v>8336020.84</v>
      </c>
      <c r="I109" s="180">
        <v>0</v>
      </c>
      <c r="J109" s="180">
        <v>7930634.6</v>
      </c>
      <c r="K109" s="180">
        <v>405386.24</v>
      </c>
      <c r="L109" s="180">
        <v>300693.44</v>
      </c>
      <c r="M109" s="180">
        <v>1227442.16</v>
      </c>
      <c r="N109" s="180">
        <v>9245403.16</v>
      </c>
      <c r="O109" s="180">
        <v>87.16529608573798</v>
      </c>
      <c r="P109" s="180">
        <v>9650789.4</v>
      </c>
      <c r="Q109" s="180">
        <v>1632828.4</v>
      </c>
      <c r="R109" s="180">
        <v>82.92638973978359</v>
      </c>
    </row>
    <row r="110" spans="1:18" ht="25.5">
      <c r="A110" s="178" t="s">
        <v>25</v>
      </c>
      <c r="B110" s="179" t="s">
        <v>26</v>
      </c>
      <c r="C110" s="180">
        <v>2902226</v>
      </c>
      <c r="D110" s="180">
        <v>2902226</v>
      </c>
      <c r="E110" s="185">
        <v>1520326</v>
      </c>
      <c r="F110" s="185">
        <v>1238892.82</v>
      </c>
      <c r="G110" s="177">
        <f t="shared" si="14"/>
        <v>81.48862941237603</v>
      </c>
      <c r="H110" s="180">
        <v>1240413.27</v>
      </c>
      <c r="I110" s="180">
        <v>0</v>
      </c>
      <c r="J110" s="180">
        <v>1238892.82</v>
      </c>
      <c r="K110" s="180">
        <v>1520.45</v>
      </c>
      <c r="L110" s="180">
        <v>1520.45</v>
      </c>
      <c r="M110" s="180">
        <v>279912.73</v>
      </c>
      <c r="N110" s="180">
        <v>1661812.73</v>
      </c>
      <c r="O110" s="180">
        <v>81.58863756852149</v>
      </c>
      <c r="P110" s="180">
        <v>1663333.18</v>
      </c>
      <c r="Q110" s="180">
        <v>281433.18</v>
      </c>
      <c r="R110" s="180">
        <v>81.48862941237603</v>
      </c>
    </row>
    <row r="111" spans="1:18" ht="25.5">
      <c r="A111" s="178" t="s">
        <v>27</v>
      </c>
      <c r="B111" s="179" t="s">
        <v>28</v>
      </c>
      <c r="C111" s="180">
        <v>2271921</v>
      </c>
      <c r="D111" s="180">
        <v>2408224</v>
      </c>
      <c r="E111" s="185">
        <v>1342728</v>
      </c>
      <c r="F111" s="185">
        <v>1210705.32</v>
      </c>
      <c r="G111" s="177">
        <f t="shared" si="14"/>
        <v>90.16757824369493</v>
      </c>
      <c r="H111" s="180">
        <v>1215044.91</v>
      </c>
      <c r="I111" s="180">
        <v>0</v>
      </c>
      <c r="J111" s="180">
        <v>1210705.32</v>
      </c>
      <c r="K111" s="180">
        <v>4339.59</v>
      </c>
      <c r="L111" s="180">
        <v>0</v>
      </c>
      <c r="M111" s="180">
        <v>127683.09</v>
      </c>
      <c r="N111" s="180">
        <v>1193179.09</v>
      </c>
      <c r="O111" s="180">
        <v>90.49077028258887</v>
      </c>
      <c r="P111" s="180">
        <v>1197518.68</v>
      </c>
      <c r="Q111" s="180">
        <v>132022.68</v>
      </c>
      <c r="R111" s="180">
        <v>90.16757824369493</v>
      </c>
    </row>
    <row r="112" spans="1:18" ht="25.5">
      <c r="A112" s="178" t="s">
        <v>29</v>
      </c>
      <c r="B112" s="179" t="s">
        <v>30</v>
      </c>
      <c r="C112" s="180">
        <v>7698897</v>
      </c>
      <c r="D112" s="180">
        <v>7758497</v>
      </c>
      <c r="E112" s="185">
        <v>4930424</v>
      </c>
      <c r="F112" s="185">
        <v>4380506.19</v>
      </c>
      <c r="G112" s="177">
        <f t="shared" si="14"/>
        <v>88.84643977881011</v>
      </c>
      <c r="H112" s="180">
        <v>4462833.04</v>
      </c>
      <c r="I112" s="180">
        <v>0</v>
      </c>
      <c r="J112" s="180">
        <v>4380506.19</v>
      </c>
      <c r="K112" s="180">
        <v>82326.85</v>
      </c>
      <c r="L112" s="180">
        <v>169456.31</v>
      </c>
      <c r="M112" s="180">
        <v>467590.96</v>
      </c>
      <c r="N112" s="180">
        <v>3295663.96</v>
      </c>
      <c r="O112" s="180">
        <v>90.51621199312676</v>
      </c>
      <c r="P112" s="180">
        <v>3377990.81</v>
      </c>
      <c r="Q112" s="180">
        <v>549917.81</v>
      </c>
      <c r="R112" s="180">
        <v>88.84643977881011</v>
      </c>
    </row>
    <row r="113" spans="1:18" ht="25.5">
      <c r="A113" s="178" t="s">
        <v>31</v>
      </c>
      <c r="B113" s="179" t="s">
        <v>32</v>
      </c>
      <c r="C113" s="180">
        <v>4696818</v>
      </c>
      <c r="D113" s="180">
        <v>5157985</v>
      </c>
      <c r="E113" s="185">
        <v>3112684</v>
      </c>
      <c r="F113" s="185">
        <v>2447107.39</v>
      </c>
      <c r="G113" s="177">
        <f t="shared" si="14"/>
        <v>78.61727660115835</v>
      </c>
      <c r="H113" s="180">
        <v>2593461.19</v>
      </c>
      <c r="I113" s="180">
        <v>0</v>
      </c>
      <c r="J113" s="180">
        <v>2447107.39</v>
      </c>
      <c r="K113" s="180">
        <v>146353.8</v>
      </c>
      <c r="L113" s="180">
        <v>144376.67</v>
      </c>
      <c r="M113" s="180">
        <v>519222.81</v>
      </c>
      <c r="N113" s="180">
        <v>2564523.81</v>
      </c>
      <c r="O113" s="180">
        <v>83.31912876475735</v>
      </c>
      <c r="P113" s="180">
        <v>2710877.61</v>
      </c>
      <c r="Q113" s="180">
        <v>665576.61</v>
      </c>
      <c r="R113" s="180">
        <v>78.61727660115835</v>
      </c>
    </row>
    <row r="114" spans="1:18" ht="25.5">
      <c r="A114" s="178" t="s">
        <v>33</v>
      </c>
      <c r="B114" s="179" t="s">
        <v>34</v>
      </c>
      <c r="C114" s="180">
        <v>961895</v>
      </c>
      <c r="D114" s="180">
        <v>985095</v>
      </c>
      <c r="E114" s="185">
        <v>521224</v>
      </c>
      <c r="F114" s="185">
        <v>409050.53</v>
      </c>
      <c r="G114" s="177">
        <f t="shared" si="14"/>
        <v>78.47883635442727</v>
      </c>
      <c r="H114" s="180">
        <v>409050.53</v>
      </c>
      <c r="I114" s="180">
        <v>0</v>
      </c>
      <c r="J114" s="180">
        <v>409050.53</v>
      </c>
      <c r="K114" s="180">
        <v>0</v>
      </c>
      <c r="L114" s="180">
        <v>2505.68</v>
      </c>
      <c r="M114" s="180">
        <v>112173.47</v>
      </c>
      <c r="N114" s="180">
        <v>576044.47</v>
      </c>
      <c r="O114" s="180">
        <v>78.47883635442727</v>
      </c>
      <c r="P114" s="180">
        <v>576044.47</v>
      </c>
      <c r="Q114" s="180">
        <v>112173.47</v>
      </c>
      <c r="R114" s="180">
        <v>78.47883635442727</v>
      </c>
    </row>
    <row r="115" spans="1:18" ht="25.5">
      <c r="A115" s="178" t="s">
        <v>35</v>
      </c>
      <c r="B115" s="179" t="s">
        <v>36</v>
      </c>
      <c r="C115" s="180">
        <v>1198623</v>
      </c>
      <c r="D115" s="180">
        <v>1234623</v>
      </c>
      <c r="E115" s="185">
        <v>707076</v>
      </c>
      <c r="F115" s="185">
        <v>555364.54</v>
      </c>
      <c r="G115" s="177">
        <f t="shared" si="14"/>
        <v>78.54382555764869</v>
      </c>
      <c r="H115" s="180">
        <v>555659.54</v>
      </c>
      <c r="I115" s="180">
        <v>0</v>
      </c>
      <c r="J115" s="180">
        <v>555364.54</v>
      </c>
      <c r="K115" s="180">
        <v>295</v>
      </c>
      <c r="L115" s="180">
        <v>295</v>
      </c>
      <c r="M115" s="180">
        <v>151416.46</v>
      </c>
      <c r="N115" s="180">
        <v>678963.46</v>
      </c>
      <c r="O115" s="180">
        <v>78.58554667390776</v>
      </c>
      <c r="P115" s="180">
        <v>679258.46</v>
      </c>
      <c r="Q115" s="180">
        <v>151711.46</v>
      </c>
      <c r="R115" s="180">
        <v>78.54382555764869</v>
      </c>
    </row>
    <row r="116" spans="1:18" ht="25.5">
      <c r="A116" s="178" t="s">
        <v>37</v>
      </c>
      <c r="B116" s="179" t="s">
        <v>38</v>
      </c>
      <c r="C116" s="180">
        <v>10502242</v>
      </c>
      <c r="D116" s="180">
        <v>11079522</v>
      </c>
      <c r="E116" s="185">
        <v>5664275</v>
      </c>
      <c r="F116" s="185">
        <v>3416121.97</v>
      </c>
      <c r="G116" s="177">
        <f t="shared" si="14"/>
        <v>60.30995970358079</v>
      </c>
      <c r="H116" s="180">
        <v>3872097.33</v>
      </c>
      <c r="I116" s="180">
        <v>0</v>
      </c>
      <c r="J116" s="180">
        <v>3416121.97</v>
      </c>
      <c r="K116" s="180">
        <v>455975.36</v>
      </c>
      <c r="L116" s="180">
        <v>356204.9</v>
      </c>
      <c r="M116" s="180">
        <v>1792177.67</v>
      </c>
      <c r="N116" s="180">
        <v>7207424.67</v>
      </c>
      <c r="O116" s="180">
        <v>68.35998128621932</v>
      </c>
      <c r="P116" s="180">
        <v>7663400.029999999</v>
      </c>
      <c r="Q116" s="180">
        <v>2248153.03</v>
      </c>
      <c r="R116" s="180">
        <v>60.30995970358079</v>
      </c>
    </row>
    <row r="117" spans="1:18" ht="25.5">
      <c r="A117" s="178" t="s">
        <v>39</v>
      </c>
      <c r="B117" s="179" t="s">
        <v>40</v>
      </c>
      <c r="C117" s="180">
        <v>397391</v>
      </c>
      <c r="D117" s="180">
        <v>570417</v>
      </c>
      <c r="E117" s="185">
        <v>290393</v>
      </c>
      <c r="F117" s="185">
        <v>246992.7</v>
      </c>
      <c r="G117" s="177">
        <f t="shared" si="14"/>
        <v>85.05463285960751</v>
      </c>
      <c r="H117" s="180">
        <v>246992.7</v>
      </c>
      <c r="I117" s="180">
        <v>0</v>
      </c>
      <c r="J117" s="180">
        <v>246992.7</v>
      </c>
      <c r="K117" s="180">
        <v>0</v>
      </c>
      <c r="L117" s="180">
        <v>0</v>
      </c>
      <c r="M117" s="180">
        <v>43400.3</v>
      </c>
      <c r="N117" s="180">
        <v>323424.3</v>
      </c>
      <c r="O117" s="180">
        <v>85.05463285960751</v>
      </c>
      <c r="P117" s="180">
        <v>323424.3</v>
      </c>
      <c r="Q117" s="180">
        <v>43400.3</v>
      </c>
      <c r="R117" s="180">
        <v>85.05463285960751</v>
      </c>
    </row>
    <row r="118" spans="1:18" ht="25.5">
      <c r="A118" s="178" t="s">
        <v>41</v>
      </c>
      <c r="B118" s="179" t="s">
        <v>42</v>
      </c>
      <c r="C118" s="180">
        <v>1394027</v>
      </c>
      <c r="D118" s="180">
        <v>1555411</v>
      </c>
      <c r="E118" s="185">
        <v>844312</v>
      </c>
      <c r="F118" s="185">
        <v>632718.04</v>
      </c>
      <c r="G118" s="177">
        <f t="shared" si="14"/>
        <v>74.93888988904575</v>
      </c>
      <c r="H118" s="180">
        <v>682517.64</v>
      </c>
      <c r="I118" s="180">
        <v>0</v>
      </c>
      <c r="J118" s="180">
        <v>632718.04</v>
      </c>
      <c r="K118" s="180">
        <v>49799.6</v>
      </c>
      <c r="L118" s="180">
        <v>0</v>
      </c>
      <c r="M118" s="180">
        <v>161794.36</v>
      </c>
      <c r="N118" s="180">
        <v>872893.36</v>
      </c>
      <c r="O118" s="180">
        <v>80.83713603502022</v>
      </c>
      <c r="P118" s="180">
        <v>922692.96</v>
      </c>
      <c r="Q118" s="180">
        <v>211593.96</v>
      </c>
      <c r="R118" s="180">
        <v>74.93888988904575</v>
      </c>
    </row>
    <row r="119" spans="1:18" ht="25.5">
      <c r="A119" s="178" t="s">
        <v>43</v>
      </c>
      <c r="B119" s="179" t="s">
        <v>44</v>
      </c>
      <c r="C119" s="180">
        <v>593563</v>
      </c>
      <c r="D119" s="180">
        <v>874563</v>
      </c>
      <c r="E119" s="185">
        <v>443429</v>
      </c>
      <c r="F119" s="185">
        <v>314711.27</v>
      </c>
      <c r="G119" s="177">
        <f t="shared" si="14"/>
        <v>70.97218945986845</v>
      </c>
      <c r="H119" s="180">
        <v>320615.22</v>
      </c>
      <c r="I119" s="180">
        <v>0</v>
      </c>
      <c r="J119" s="180">
        <v>314711.27</v>
      </c>
      <c r="K119" s="180">
        <v>5903.95</v>
      </c>
      <c r="L119" s="180">
        <v>0</v>
      </c>
      <c r="M119" s="180">
        <v>122813.78</v>
      </c>
      <c r="N119" s="180">
        <v>553947.78</v>
      </c>
      <c r="O119" s="180">
        <v>72.30362019624336</v>
      </c>
      <c r="P119" s="180">
        <v>559851.73</v>
      </c>
      <c r="Q119" s="180">
        <v>128717.73</v>
      </c>
      <c r="R119" s="180">
        <v>70.97218945986845</v>
      </c>
    </row>
    <row r="120" spans="1:18" ht="25.5">
      <c r="A120" s="178" t="s">
        <v>45</v>
      </c>
      <c r="B120" s="179" t="s">
        <v>46</v>
      </c>
      <c r="C120" s="180">
        <v>671433</v>
      </c>
      <c r="D120" s="180">
        <v>917043</v>
      </c>
      <c r="E120" s="185">
        <v>571668</v>
      </c>
      <c r="F120" s="185">
        <v>421754.09</v>
      </c>
      <c r="G120" s="177">
        <f t="shared" si="14"/>
        <v>73.77605358354849</v>
      </c>
      <c r="H120" s="180">
        <v>421754.09</v>
      </c>
      <c r="I120" s="180">
        <v>0</v>
      </c>
      <c r="J120" s="180">
        <v>421754.09</v>
      </c>
      <c r="K120" s="180">
        <v>0</v>
      </c>
      <c r="L120" s="180">
        <v>0</v>
      </c>
      <c r="M120" s="180">
        <v>149913.91</v>
      </c>
      <c r="N120" s="180">
        <v>495288.91</v>
      </c>
      <c r="O120" s="180">
        <v>73.77605358354849</v>
      </c>
      <c r="P120" s="180">
        <v>495288.91</v>
      </c>
      <c r="Q120" s="180">
        <v>149913.91</v>
      </c>
      <c r="R120" s="180">
        <v>73.77605358354849</v>
      </c>
    </row>
    <row r="121" spans="1:18" ht="25.5">
      <c r="A121" s="178" t="s">
        <v>47</v>
      </c>
      <c r="B121" s="179" t="s">
        <v>48</v>
      </c>
      <c r="C121" s="180">
        <v>1082654</v>
      </c>
      <c r="D121" s="180">
        <v>1350654</v>
      </c>
      <c r="E121" s="185">
        <v>809302</v>
      </c>
      <c r="F121" s="185">
        <v>506829.14</v>
      </c>
      <c r="G121" s="177">
        <f t="shared" si="14"/>
        <v>62.625464906796225</v>
      </c>
      <c r="H121" s="180">
        <v>511191.05</v>
      </c>
      <c r="I121" s="180">
        <v>0</v>
      </c>
      <c r="J121" s="180">
        <v>506829.14</v>
      </c>
      <c r="K121" s="180">
        <v>4361.91</v>
      </c>
      <c r="L121" s="180">
        <v>4304.66</v>
      </c>
      <c r="M121" s="180">
        <v>298110.95</v>
      </c>
      <c r="N121" s="180">
        <v>839462.95</v>
      </c>
      <c r="O121" s="180">
        <v>63.164436761555024</v>
      </c>
      <c r="P121" s="180">
        <v>843824.86</v>
      </c>
      <c r="Q121" s="180">
        <v>302472.86</v>
      </c>
      <c r="R121" s="180">
        <v>62.625464906796225</v>
      </c>
    </row>
    <row r="122" spans="1:18" ht="25.5">
      <c r="A122" s="178" t="s">
        <v>49</v>
      </c>
      <c r="B122" s="179" t="s">
        <v>50</v>
      </c>
      <c r="C122" s="180">
        <v>424247</v>
      </c>
      <c r="D122" s="180">
        <v>519747</v>
      </c>
      <c r="E122" s="185">
        <v>347278</v>
      </c>
      <c r="F122" s="185">
        <v>267222.13</v>
      </c>
      <c r="G122" s="177">
        <f t="shared" si="14"/>
        <v>76.94761257551586</v>
      </c>
      <c r="H122" s="180">
        <v>307358.47</v>
      </c>
      <c r="I122" s="180">
        <v>0</v>
      </c>
      <c r="J122" s="180">
        <v>267222.13</v>
      </c>
      <c r="K122" s="180">
        <v>40136.34</v>
      </c>
      <c r="L122" s="180">
        <v>29729.84</v>
      </c>
      <c r="M122" s="180">
        <v>39919.53</v>
      </c>
      <c r="N122" s="180">
        <v>212388.53</v>
      </c>
      <c r="O122" s="180">
        <v>88.50502191327985</v>
      </c>
      <c r="P122" s="180">
        <v>252524.87</v>
      </c>
      <c r="Q122" s="180">
        <v>80055.87</v>
      </c>
      <c r="R122" s="180">
        <v>76.94761257551586</v>
      </c>
    </row>
    <row r="123" spans="1:18" ht="25.5">
      <c r="A123" s="178" t="s">
        <v>51</v>
      </c>
      <c r="B123" s="179" t="s">
        <v>52</v>
      </c>
      <c r="C123" s="180">
        <v>4662679</v>
      </c>
      <c r="D123" s="180">
        <v>5316707</v>
      </c>
      <c r="E123" s="185">
        <v>3069345</v>
      </c>
      <c r="F123" s="185">
        <v>1875647.28</v>
      </c>
      <c r="G123" s="177">
        <f t="shared" si="14"/>
        <v>61.109040528190874</v>
      </c>
      <c r="H123" s="180">
        <v>1883102.41</v>
      </c>
      <c r="I123" s="180">
        <v>0</v>
      </c>
      <c r="J123" s="180">
        <v>1875647.28</v>
      </c>
      <c r="K123" s="180">
        <v>7455.13</v>
      </c>
      <c r="L123" s="180">
        <v>0</v>
      </c>
      <c r="M123" s="180">
        <v>1186242.59</v>
      </c>
      <c r="N123" s="180">
        <v>3433604.59</v>
      </c>
      <c r="O123" s="180">
        <v>61.35193046073347</v>
      </c>
      <c r="P123" s="180">
        <v>3441059.72</v>
      </c>
      <c r="Q123" s="180">
        <v>1193697.72</v>
      </c>
      <c r="R123" s="180">
        <v>61.109040528190874</v>
      </c>
    </row>
    <row r="124" spans="1:18" ht="12.75">
      <c r="A124" s="175" t="s">
        <v>8</v>
      </c>
      <c r="B124" s="176" t="s">
        <v>53</v>
      </c>
      <c r="C124" s="177">
        <v>336102154</v>
      </c>
      <c r="D124" s="177">
        <v>371233342</v>
      </c>
      <c r="E124" s="184">
        <v>183630881</v>
      </c>
      <c r="F124" s="184">
        <v>154103193.04999992</v>
      </c>
      <c r="G124" s="177">
        <f t="shared" si="14"/>
        <v>83.92008588686122</v>
      </c>
      <c r="H124" s="177">
        <v>156479020.90999997</v>
      </c>
      <c r="I124" s="177">
        <v>186519</v>
      </c>
      <c r="J124" s="177">
        <v>154103193.04999992</v>
      </c>
      <c r="K124" s="177">
        <v>2375827.86</v>
      </c>
      <c r="L124" s="177">
        <v>3687372.78</v>
      </c>
      <c r="M124" s="177">
        <v>27151860.090000033</v>
      </c>
      <c r="N124" s="177">
        <v>214754321.09000003</v>
      </c>
      <c r="O124" s="177">
        <v>85.21389216119917</v>
      </c>
      <c r="P124" s="177">
        <v>217130148.95000008</v>
      </c>
      <c r="Q124" s="177">
        <v>29527687.950000077</v>
      </c>
      <c r="R124" s="177">
        <v>83.92008588686122</v>
      </c>
    </row>
    <row r="125" spans="1:18" ht="12.75">
      <c r="A125" s="181"/>
      <c r="B125" s="181"/>
      <c r="C125" s="181"/>
      <c r="D125" s="181"/>
      <c r="E125" s="186"/>
      <c r="F125" s="186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</sheetData>
  <mergeCells count="4">
    <mergeCell ref="A2:N2"/>
    <mergeCell ref="A3:N3"/>
    <mergeCell ref="A104:N104"/>
    <mergeCell ref="A105:N10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N25"/>
  <sheetViews>
    <sheetView workbookViewId="0" topLeftCell="A1">
      <pane xSplit="3" ySplit="8" topLeftCell="EY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H9" sqref="FH9:FH25"/>
    </sheetView>
  </sheetViews>
  <sheetFormatPr defaultColWidth="9.140625" defaultRowHeight="12.75"/>
  <cols>
    <col min="1" max="1" width="18.28125" style="0" customWidth="1"/>
  </cols>
  <sheetData>
    <row r="1" spans="1:170" ht="12.75">
      <c r="A1" s="167" t="s">
        <v>143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</row>
    <row r="2" spans="1:170" ht="12.7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</row>
    <row r="3" spans="1:170" ht="23.25">
      <c r="A3" s="213" t="s">
        <v>107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</row>
    <row r="4" spans="1:170" ht="12.7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</row>
    <row r="5" spans="1:170" ht="18">
      <c r="A5" s="215" t="s">
        <v>144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</row>
    <row r="6" spans="1:170" ht="12.7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</row>
    <row r="7" spans="1:170" ht="12.75">
      <c r="A7" s="169" t="s">
        <v>109</v>
      </c>
      <c r="B7" s="211">
        <v>10000000</v>
      </c>
      <c r="C7" s="212"/>
      <c r="D7" s="211">
        <v>11000000</v>
      </c>
      <c r="E7" s="212"/>
      <c r="F7" s="211">
        <v>11010000</v>
      </c>
      <c r="G7" s="212"/>
      <c r="H7" s="211">
        <v>11010100</v>
      </c>
      <c r="I7" s="212"/>
      <c r="J7" s="211">
        <v>11010200</v>
      </c>
      <c r="K7" s="212"/>
      <c r="L7" s="211">
        <v>11010400</v>
      </c>
      <c r="M7" s="212"/>
      <c r="N7" s="211">
        <v>11010500</v>
      </c>
      <c r="O7" s="212"/>
      <c r="P7" s="211">
        <v>11010900</v>
      </c>
      <c r="Q7" s="212"/>
      <c r="R7" s="211">
        <v>11020000</v>
      </c>
      <c r="S7" s="212"/>
      <c r="T7" s="211">
        <v>11020200</v>
      </c>
      <c r="U7" s="212"/>
      <c r="V7" s="211">
        <v>13000000</v>
      </c>
      <c r="W7" s="212"/>
      <c r="X7" s="211">
        <v>13010000</v>
      </c>
      <c r="Y7" s="212"/>
      <c r="Z7" s="211">
        <v>13010200</v>
      </c>
      <c r="AA7" s="212"/>
      <c r="AB7" s="211">
        <v>14000000</v>
      </c>
      <c r="AC7" s="212"/>
      <c r="AD7" s="211">
        <v>14040000</v>
      </c>
      <c r="AE7" s="212"/>
      <c r="AF7" s="211">
        <v>18000000</v>
      </c>
      <c r="AG7" s="212"/>
      <c r="AH7" s="211">
        <v>18010000</v>
      </c>
      <c r="AI7" s="212"/>
      <c r="AJ7" s="211">
        <v>18010100</v>
      </c>
      <c r="AK7" s="212"/>
      <c r="AL7" s="211">
        <v>18010200</v>
      </c>
      <c r="AM7" s="212"/>
      <c r="AN7" s="211">
        <v>18010400</v>
      </c>
      <c r="AO7" s="212"/>
      <c r="AP7" s="211">
        <v>18010500</v>
      </c>
      <c r="AQ7" s="212"/>
      <c r="AR7" s="211">
        <v>18010600</v>
      </c>
      <c r="AS7" s="212"/>
      <c r="AT7" s="211">
        <v>18010700</v>
      </c>
      <c r="AU7" s="212"/>
      <c r="AV7" s="211">
        <v>18010900</v>
      </c>
      <c r="AW7" s="212"/>
      <c r="AX7" s="211">
        <v>18011000</v>
      </c>
      <c r="AY7" s="212"/>
      <c r="AZ7" s="211">
        <v>18011100</v>
      </c>
      <c r="BA7" s="212"/>
      <c r="BB7" s="211">
        <v>18030000</v>
      </c>
      <c r="BC7" s="212"/>
      <c r="BD7" s="211">
        <v>18030200</v>
      </c>
      <c r="BE7" s="212"/>
      <c r="BF7" s="211">
        <v>18040000</v>
      </c>
      <c r="BG7" s="212"/>
      <c r="BH7" s="211">
        <v>18040100</v>
      </c>
      <c r="BI7" s="212"/>
      <c r="BJ7" s="211">
        <v>18040200</v>
      </c>
      <c r="BK7" s="212"/>
      <c r="BL7" s="211">
        <v>18040600</v>
      </c>
      <c r="BM7" s="212"/>
      <c r="BN7" s="211">
        <v>18040700</v>
      </c>
      <c r="BO7" s="212"/>
      <c r="BP7" s="211">
        <v>18040800</v>
      </c>
      <c r="BQ7" s="212"/>
      <c r="BR7" s="211">
        <v>18041400</v>
      </c>
      <c r="BS7" s="212"/>
      <c r="BT7" s="211">
        <v>18050000</v>
      </c>
      <c r="BU7" s="212"/>
      <c r="BV7" s="211">
        <v>18050200</v>
      </c>
      <c r="BW7" s="212"/>
      <c r="BX7" s="211">
        <v>18050300</v>
      </c>
      <c r="BY7" s="212"/>
      <c r="BZ7" s="211">
        <v>18050400</v>
      </c>
      <c r="CA7" s="212"/>
      <c r="CB7" s="211">
        <v>18050500</v>
      </c>
      <c r="CC7" s="212"/>
      <c r="CD7" s="211">
        <v>19000000</v>
      </c>
      <c r="CE7" s="212"/>
      <c r="CF7" s="211">
        <v>19010000</v>
      </c>
      <c r="CG7" s="212"/>
      <c r="CH7" s="211">
        <v>19010100</v>
      </c>
      <c r="CI7" s="212"/>
      <c r="CJ7" s="211">
        <v>19010200</v>
      </c>
      <c r="CK7" s="212"/>
      <c r="CL7" s="211">
        <v>19010300</v>
      </c>
      <c r="CM7" s="212"/>
      <c r="CN7" s="211">
        <v>20000000</v>
      </c>
      <c r="CO7" s="212"/>
      <c r="CP7" s="211">
        <v>21000000</v>
      </c>
      <c r="CQ7" s="212"/>
      <c r="CR7" s="211">
        <v>21010000</v>
      </c>
      <c r="CS7" s="212"/>
      <c r="CT7" s="211">
        <v>21010300</v>
      </c>
      <c r="CU7" s="212"/>
      <c r="CV7" s="211">
        <v>21080000</v>
      </c>
      <c r="CW7" s="212"/>
      <c r="CX7" s="211">
        <v>21081100</v>
      </c>
      <c r="CY7" s="212"/>
      <c r="CZ7" s="211">
        <v>22000000</v>
      </c>
      <c r="DA7" s="212"/>
      <c r="DB7" s="211">
        <v>22010000</v>
      </c>
      <c r="DC7" s="212"/>
      <c r="DD7" s="211">
        <v>22012500</v>
      </c>
      <c r="DE7" s="212"/>
      <c r="DF7" s="211">
        <v>22080000</v>
      </c>
      <c r="DG7" s="212"/>
      <c r="DH7" s="211">
        <v>22080400</v>
      </c>
      <c r="DI7" s="212"/>
      <c r="DJ7" s="211">
        <v>22090000</v>
      </c>
      <c r="DK7" s="212"/>
      <c r="DL7" s="211">
        <v>22090100</v>
      </c>
      <c r="DM7" s="212"/>
      <c r="DN7" s="211">
        <v>22090200</v>
      </c>
      <c r="DO7" s="212"/>
      <c r="DP7" s="211">
        <v>22090300</v>
      </c>
      <c r="DQ7" s="212"/>
      <c r="DR7" s="211">
        <v>22090400</v>
      </c>
      <c r="DS7" s="212"/>
      <c r="DT7" s="211">
        <v>24000000</v>
      </c>
      <c r="DU7" s="212"/>
      <c r="DV7" s="211">
        <v>24060000</v>
      </c>
      <c r="DW7" s="212"/>
      <c r="DX7" s="211">
        <v>24060300</v>
      </c>
      <c r="DY7" s="212"/>
      <c r="DZ7" s="211">
        <v>30000000</v>
      </c>
      <c r="EA7" s="212"/>
      <c r="EB7" s="211">
        <v>31000000</v>
      </c>
      <c r="EC7" s="212"/>
      <c r="ED7" s="211">
        <v>31010200</v>
      </c>
      <c r="EE7" s="212"/>
      <c r="EF7" s="211">
        <v>40000000</v>
      </c>
      <c r="EG7" s="212"/>
      <c r="EH7" s="211">
        <v>41000000</v>
      </c>
      <c r="EI7" s="212"/>
      <c r="EJ7" s="211">
        <v>41020000</v>
      </c>
      <c r="EK7" s="212"/>
      <c r="EL7" s="211">
        <v>41020100</v>
      </c>
      <c r="EM7" s="212"/>
      <c r="EN7" s="211">
        <v>41030000</v>
      </c>
      <c r="EO7" s="212"/>
      <c r="EP7" s="211">
        <v>41030300</v>
      </c>
      <c r="EQ7" s="212"/>
      <c r="ER7" s="211">
        <v>41030600</v>
      </c>
      <c r="ES7" s="212"/>
      <c r="ET7" s="211">
        <v>41030800</v>
      </c>
      <c r="EU7" s="212"/>
      <c r="EV7" s="211">
        <v>41030900</v>
      </c>
      <c r="EW7" s="212"/>
      <c r="EX7" s="211">
        <v>41031000</v>
      </c>
      <c r="EY7" s="212"/>
      <c r="EZ7" s="211">
        <v>41033900</v>
      </c>
      <c r="FA7" s="212"/>
      <c r="FB7" s="211">
        <v>41034200</v>
      </c>
      <c r="FC7" s="212"/>
      <c r="FD7" s="211">
        <v>41035000</v>
      </c>
      <c r="FE7" s="212"/>
      <c r="FF7" s="211">
        <v>41035800</v>
      </c>
      <c r="FG7" s="212"/>
      <c r="FH7" s="171"/>
      <c r="FI7" s="211" t="s">
        <v>110</v>
      </c>
      <c r="FJ7" s="212"/>
      <c r="FK7" s="171"/>
      <c r="FL7" s="171"/>
      <c r="FM7" s="211" t="s">
        <v>111</v>
      </c>
      <c r="FN7" s="212"/>
    </row>
    <row r="8" spans="1:170" ht="12.75">
      <c r="A8" s="169"/>
      <c r="B8" s="170" t="s">
        <v>112</v>
      </c>
      <c r="C8" s="170" t="s">
        <v>113</v>
      </c>
      <c r="D8" s="170" t="s">
        <v>112</v>
      </c>
      <c r="E8" s="170" t="s">
        <v>113</v>
      </c>
      <c r="F8" s="170" t="s">
        <v>112</v>
      </c>
      <c r="G8" s="170" t="s">
        <v>113</v>
      </c>
      <c r="H8" s="170" t="s">
        <v>112</v>
      </c>
      <c r="I8" s="170" t="s">
        <v>113</v>
      </c>
      <c r="J8" s="170" t="s">
        <v>112</v>
      </c>
      <c r="K8" s="170" t="s">
        <v>113</v>
      </c>
      <c r="L8" s="170" t="s">
        <v>112</v>
      </c>
      <c r="M8" s="170" t="s">
        <v>113</v>
      </c>
      <c r="N8" s="170" t="s">
        <v>112</v>
      </c>
      <c r="O8" s="170" t="s">
        <v>113</v>
      </c>
      <c r="P8" s="170" t="s">
        <v>112</v>
      </c>
      <c r="Q8" s="170" t="s">
        <v>113</v>
      </c>
      <c r="R8" s="170" t="s">
        <v>112</v>
      </c>
      <c r="S8" s="170" t="s">
        <v>113</v>
      </c>
      <c r="T8" s="170" t="s">
        <v>112</v>
      </c>
      <c r="U8" s="170" t="s">
        <v>113</v>
      </c>
      <c r="V8" s="170" t="s">
        <v>112</v>
      </c>
      <c r="W8" s="170" t="s">
        <v>113</v>
      </c>
      <c r="X8" s="170" t="s">
        <v>112</v>
      </c>
      <c r="Y8" s="170" t="s">
        <v>113</v>
      </c>
      <c r="Z8" s="170" t="s">
        <v>112</v>
      </c>
      <c r="AA8" s="170" t="s">
        <v>113</v>
      </c>
      <c r="AB8" s="170" t="s">
        <v>112</v>
      </c>
      <c r="AC8" s="170" t="s">
        <v>113</v>
      </c>
      <c r="AD8" s="170" t="s">
        <v>112</v>
      </c>
      <c r="AE8" s="170" t="s">
        <v>113</v>
      </c>
      <c r="AF8" s="170" t="s">
        <v>112</v>
      </c>
      <c r="AG8" s="170" t="s">
        <v>113</v>
      </c>
      <c r="AH8" s="170" t="s">
        <v>112</v>
      </c>
      <c r="AI8" s="170" t="s">
        <v>113</v>
      </c>
      <c r="AJ8" s="170" t="s">
        <v>112</v>
      </c>
      <c r="AK8" s="170" t="s">
        <v>113</v>
      </c>
      <c r="AL8" s="170" t="s">
        <v>112</v>
      </c>
      <c r="AM8" s="170" t="s">
        <v>113</v>
      </c>
      <c r="AN8" s="170" t="s">
        <v>112</v>
      </c>
      <c r="AO8" s="170" t="s">
        <v>113</v>
      </c>
      <c r="AP8" s="170" t="s">
        <v>112</v>
      </c>
      <c r="AQ8" s="170" t="s">
        <v>113</v>
      </c>
      <c r="AR8" s="170" t="s">
        <v>112</v>
      </c>
      <c r="AS8" s="170" t="s">
        <v>113</v>
      </c>
      <c r="AT8" s="170" t="s">
        <v>112</v>
      </c>
      <c r="AU8" s="170" t="s">
        <v>113</v>
      </c>
      <c r="AV8" s="170" t="s">
        <v>112</v>
      </c>
      <c r="AW8" s="170" t="s">
        <v>113</v>
      </c>
      <c r="AX8" s="170" t="s">
        <v>112</v>
      </c>
      <c r="AY8" s="170" t="s">
        <v>113</v>
      </c>
      <c r="AZ8" s="170" t="s">
        <v>112</v>
      </c>
      <c r="BA8" s="170" t="s">
        <v>113</v>
      </c>
      <c r="BB8" s="170" t="s">
        <v>112</v>
      </c>
      <c r="BC8" s="170" t="s">
        <v>113</v>
      </c>
      <c r="BD8" s="170" t="s">
        <v>112</v>
      </c>
      <c r="BE8" s="170" t="s">
        <v>113</v>
      </c>
      <c r="BF8" s="170" t="s">
        <v>112</v>
      </c>
      <c r="BG8" s="170" t="s">
        <v>113</v>
      </c>
      <c r="BH8" s="170" t="s">
        <v>112</v>
      </c>
      <c r="BI8" s="170" t="s">
        <v>113</v>
      </c>
      <c r="BJ8" s="170" t="s">
        <v>112</v>
      </c>
      <c r="BK8" s="170" t="s">
        <v>113</v>
      </c>
      <c r="BL8" s="170" t="s">
        <v>112</v>
      </c>
      <c r="BM8" s="170" t="s">
        <v>113</v>
      </c>
      <c r="BN8" s="170" t="s">
        <v>112</v>
      </c>
      <c r="BO8" s="170" t="s">
        <v>113</v>
      </c>
      <c r="BP8" s="170" t="s">
        <v>112</v>
      </c>
      <c r="BQ8" s="170" t="s">
        <v>113</v>
      </c>
      <c r="BR8" s="170" t="s">
        <v>112</v>
      </c>
      <c r="BS8" s="170" t="s">
        <v>113</v>
      </c>
      <c r="BT8" s="170" t="s">
        <v>112</v>
      </c>
      <c r="BU8" s="170" t="s">
        <v>113</v>
      </c>
      <c r="BV8" s="170" t="s">
        <v>112</v>
      </c>
      <c r="BW8" s="170" t="s">
        <v>113</v>
      </c>
      <c r="BX8" s="170" t="s">
        <v>112</v>
      </c>
      <c r="BY8" s="170" t="s">
        <v>113</v>
      </c>
      <c r="BZ8" s="170" t="s">
        <v>112</v>
      </c>
      <c r="CA8" s="170" t="s">
        <v>113</v>
      </c>
      <c r="CB8" s="170" t="s">
        <v>112</v>
      </c>
      <c r="CC8" s="170" t="s">
        <v>113</v>
      </c>
      <c r="CD8" s="170" t="s">
        <v>112</v>
      </c>
      <c r="CE8" s="170" t="s">
        <v>113</v>
      </c>
      <c r="CF8" s="170" t="s">
        <v>112</v>
      </c>
      <c r="CG8" s="170" t="s">
        <v>113</v>
      </c>
      <c r="CH8" s="170" t="s">
        <v>112</v>
      </c>
      <c r="CI8" s="170" t="s">
        <v>113</v>
      </c>
      <c r="CJ8" s="170" t="s">
        <v>112</v>
      </c>
      <c r="CK8" s="170" t="s">
        <v>113</v>
      </c>
      <c r="CL8" s="170" t="s">
        <v>112</v>
      </c>
      <c r="CM8" s="170" t="s">
        <v>113</v>
      </c>
      <c r="CN8" s="170" t="s">
        <v>112</v>
      </c>
      <c r="CO8" s="170" t="s">
        <v>113</v>
      </c>
      <c r="CP8" s="170" t="s">
        <v>112</v>
      </c>
      <c r="CQ8" s="170" t="s">
        <v>113</v>
      </c>
      <c r="CR8" s="170" t="s">
        <v>112</v>
      </c>
      <c r="CS8" s="170" t="s">
        <v>113</v>
      </c>
      <c r="CT8" s="170" t="s">
        <v>112</v>
      </c>
      <c r="CU8" s="170" t="s">
        <v>113</v>
      </c>
      <c r="CV8" s="170" t="s">
        <v>112</v>
      </c>
      <c r="CW8" s="170" t="s">
        <v>113</v>
      </c>
      <c r="CX8" s="170" t="s">
        <v>112</v>
      </c>
      <c r="CY8" s="170" t="s">
        <v>113</v>
      </c>
      <c r="CZ8" s="170" t="s">
        <v>112</v>
      </c>
      <c r="DA8" s="170" t="s">
        <v>113</v>
      </c>
      <c r="DB8" s="170" t="s">
        <v>112</v>
      </c>
      <c r="DC8" s="170" t="s">
        <v>113</v>
      </c>
      <c r="DD8" s="170" t="s">
        <v>112</v>
      </c>
      <c r="DE8" s="170" t="s">
        <v>113</v>
      </c>
      <c r="DF8" s="170" t="s">
        <v>112</v>
      </c>
      <c r="DG8" s="170" t="s">
        <v>113</v>
      </c>
      <c r="DH8" s="170" t="s">
        <v>112</v>
      </c>
      <c r="DI8" s="170" t="s">
        <v>113</v>
      </c>
      <c r="DJ8" s="170" t="s">
        <v>112</v>
      </c>
      <c r="DK8" s="170" t="s">
        <v>113</v>
      </c>
      <c r="DL8" s="170" t="s">
        <v>112</v>
      </c>
      <c r="DM8" s="170" t="s">
        <v>113</v>
      </c>
      <c r="DN8" s="170" t="s">
        <v>112</v>
      </c>
      <c r="DO8" s="170" t="s">
        <v>113</v>
      </c>
      <c r="DP8" s="170" t="s">
        <v>112</v>
      </c>
      <c r="DQ8" s="170" t="s">
        <v>113</v>
      </c>
      <c r="DR8" s="170" t="s">
        <v>112</v>
      </c>
      <c r="DS8" s="170" t="s">
        <v>113</v>
      </c>
      <c r="DT8" s="170" t="s">
        <v>112</v>
      </c>
      <c r="DU8" s="170" t="s">
        <v>113</v>
      </c>
      <c r="DV8" s="170" t="s">
        <v>112</v>
      </c>
      <c r="DW8" s="170" t="s">
        <v>113</v>
      </c>
      <c r="DX8" s="170" t="s">
        <v>112</v>
      </c>
      <c r="DY8" s="170" t="s">
        <v>113</v>
      </c>
      <c r="DZ8" s="170" t="s">
        <v>112</v>
      </c>
      <c r="EA8" s="170" t="s">
        <v>113</v>
      </c>
      <c r="EB8" s="170" t="s">
        <v>112</v>
      </c>
      <c r="EC8" s="170" t="s">
        <v>113</v>
      </c>
      <c r="ED8" s="170" t="s">
        <v>112</v>
      </c>
      <c r="EE8" s="170" t="s">
        <v>113</v>
      </c>
      <c r="EF8" s="170" t="s">
        <v>112</v>
      </c>
      <c r="EG8" s="170" t="s">
        <v>113</v>
      </c>
      <c r="EH8" s="170" t="s">
        <v>112</v>
      </c>
      <c r="EI8" s="170" t="s">
        <v>113</v>
      </c>
      <c r="EJ8" s="170" t="s">
        <v>112</v>
      </c>
      <c r="EK8" s="170" t="s">
        <v>113</v>
      </c>
      <c r="EL8" s="170" t="s">
        <v>112</v>
      </c>
      <c r="EM8" s="170" t="s">
        <v>113</v>
      </c>
      <c r="EN8" s="170" t="s">
        <v>112</v>
      </c>
      <c r="EO8" s="170" t="s">
        <v>113</v>
      </c>
      <c r="EP8" s="170" t="s">
        <v>112</v>
      </c>
      <c r="EQ8" s="170" t="s">
        <v>113</v>
      </c>
      <c r="ER8" s="170" t="s">
        <v>112</v>
      </c>
      <c r="ES8" s="170" t="s">
        <v>113</v>
      </c>
      <c r="ET8" s="170" t="s">
        <v>112</v>
      </c>
      <c r="EU8" s="170" t="s">
        <v>113</v>
      </c>
      <c r="EV8" s="170" t="s">
        <v>112</v>
      </c>
      <c r="EW8" s="170" t="s">
        <v>113</v>
      </c>
      <c r="EX8" s="170" t="s">
        <v>112</v>
      </c>
      <c r="EY8" s="170" t="s">
        <v>113</v>
      </c>
      <c r="EZ8" s="170" t="s">
        <v>112</v>
      </c>
      <c r="FA8" s="170" t="s">
        <v>113</v>
      </c>
      <c r="FB8" s="170" t="s">
        <v>112</v>
      </c>
      <c r="FC8" s="170" t="s">
        <v>113</v>
      </c>
      <c r="FD8" s="170" t="s">
        <v>112</v>
      </c>
      <c r="FE8" s="170" t="s">
        <v>113</v>
      </c>
      <c r="FF8" s="170" t="s">
        <v>112</v>
      </c>
      <c r="FG8" s="170" t="s">
        <v>113</v>
      </c>
      <c r="FH8" s="170"/>
      <c r="FI8" s="170" t="s">
        <v>112</v>
      </c>
      <c r="FJ8" s="170" t="s">
        <v>113</v>
      </c>
      <c r="FK8" s="170"/>
      <c r="FL8" s="170"/>
      <c r="FM8" s="170" t="s">
        <v>112</v>
      </c>
      <c r="FN8" s="170" t="s">
        <v>113</v>
      </c>
    </row>
    <row r="9" spans="1:170" ht="12.75">
      <c r="A9" s="169" t="s">
        <v>114</v>
      </c>
      <c r="B9" s="169">
        <v>26290163</v>
      </c>
      <c r="C9" s="169">
        <v>24850094.2</v>
      </c>
      <c r="D9" s="169">
        <v>26290163</v>
      </c>
      <c r="E9" s="169">
        <v>24850094.2</v>
      </c>
      <c r="F9" s="169">
        <v>26276663</v>
      </c>
      <c r="G9" s="169">
        <v>24827764.5</v>
      </c>
      <c r="H9" s="169">
        <v>22750860</v>
      </c>
      <c r="I9" s="169">
        <v>22928455.12</v>
      </c>
      <c r="J9" s="169">
        <v>635560</v>
      </c>
      <c r="K9" s="169">
        <v>556223.99</v>
      </c>
      <c r="L9" s="169">
        <v>2168212</v>
      </c>
      <c r="M9" s="169">
        <v>377626.48</v>
      </c>
      <c r="N9" s="169">
        <v>722031</v>
      </c>
      <c r="O9" s="169">
        <v>719460.06</v>
      </c>
      <c r="P9" s="169"/>
      <c r="Q9" s="169">
        <v>245998.85</v>
      </c>
      <c r="R9" s="169">
        <v>13500</v>
      </c>
      <c r="S9" s="169">
        <v>22329.7</v>
      </c>
      <c r="T9" s="169">
        <v>13500</v>
      </c>
      <c r="U9" s="169">
        <v>22329.7</v>
      </c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>
        <v>54048</v>
      </c>
      <c r="CO9" s="169">
        <v>112348.22</v>
      </c>
      <c r="CP9" s="169"/>
      <c r="CQ9" s="169">
        <v>15140</v>
      </c>
      <c r="CR9" s="169"/>
      <c r="CS9" s="169">
        <v>1420</v>
      </c>
      <c r="CT9" s="169"/>
      <c r="CU9" s="169">
        <v>1420</v>
      </c>
      <c r="CV9" s="169"/>
      <c r="CW9" s="169">
        <v>13720</v>
      </c>
      <c r="CX9" s="169"/>
      <c r="CY9" s="169">
        <v>13720</v>
      </c>
      <c r="CZ9" s="169">
        <v>45000</v>
      </c>
      <c r="DA9" s="169">
        <v>46601.31</v>
      </c>
      <c r="DB9" s="169"/>
      <c r="DC9" s="169"/>
      <c r="DD9" s="169"/>
      <c r="DE9" s="169"/>
      <c r="DF9" s="169">
        <v>45000</v>
      </c>
      <c r="DG9" s="169">
        <v>46601.31</v>
      </c>
      <c r="DH9" s="169">
        <v>45000</v>
      </c>
      <c r="DI9" s="169">
        <v>46601.31</v>
      </c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>
        <v>9048</v>
      </c>
      <c r="DU9" s="169">
        <v>50606.91</v>
      </c>
      <c r="DV9" s="169">
        <v>9048</v>
      </c>
      <c r="DW9" s="169">
        <v>50606.91</v>
      </c>
      <c r="DX9" s="169">
        <v>9048</v>
      </c>
      <c r="DY9" s="169">
        <v>50606.91</v>
      </c>
      <c r="DZ9" s="169"/>
      <c r="EA9" s="169"/>
      <c r="EB9" s="169"/>
      <c r="EC9" s="169"/>
      <c r="ED9" s="169"/>
      <c r="EE9" s="169"/>
      <c r="EF9" s="169">
        <v>125408860</v>
      </c>
      <c r="EG9" s="169">
        <v>122725421.73</v>
      </c>
      <c r="EH9" s="169">
        <v>125408860</v>
      </c>
      <c r="EI9" s="169">
        <v>122725421.73</v>
      </c>
      <c r="EJ9" s="169">
        <v>7038600</v>
      </c>
      <c r="EK9" s="169">
        <v>6256533.34</v>
      </c>
      <c r="EL9" s="169">
        <v>7038600</v>
      </c>
      <c r="EM9" s="169">
        <v>6256533.34</v>
      </c>
      <c r="EN9" s="169">
        <v>118370260</v>
      </c>
      <c r="EO9" s="169">
        <v>116468888.39</v>
      </c>
      <c r="EP9" s="169">
        <v>200000</v>
      </c>
      <c r="EQ9" s="169">
        <v>100000</v>
      </c>
      <c r="ER9" s="169">
        <v>35408141</v>
      </c>
      <c r="ES9" s="169">
        <v>34713075</v>
      </c>
      <c r="ET9" s="169">
        <v>14457000</v>
      </c>
      <c r="EU9" s="169">
        <v>13785953.22</v>
      </c>
      <c r="EV9" s="169">
        <v>1027337</v>
      </c>
      <c r="EW9" s="169">
        <v>803578.17</v>
      </c>
      <c r="EX9" s="169">
        <v>113500</v>
      </c>
      <c r="EY9" s="169"/>
      <c r="EZ9" s="169">
        <v>37554700</v>
      </c>
      <c r="FA9" s="169">
        <v>37554700</v>
      </c>
      <c r="FB9" s="169">
        <v>28752963</v>
      </c>
      <c r="FC9" s="169">
        <v>28752963</v>
      </c>
      <c r="FD9" s="169">
        <v>261124</v>
      </c>
      <c r="FE9" s="169">
        <v>163124</v>
      </c>
      <c r="FF9" s="169">
        <v>595495</v>
      </c>
      <c r="FG9" s="169">
        <v>595495</v>
      </c>
      <c r="FH9" s="169">
        <f>FI9-'доходи 22 06'!FH9</f>
        <v>0</v>
      </c>
      <c r="FI9" s="169">
        <v>26344211</v>
      </c>
      <c r="FJ9" s="169">
        <v>24962442.419999998</v>
      </c>
      <c r="FK9" s="169">
        <f>FJ9/FI9*100</f>
        <v>94.75494415072822</v>
      </c>
      <c r="FL9" s="169"/>
      <c r="FM9" s="169">
        <v>151753071</v>
      </c>
      <c r="FN9" s="169">
        <v>147687864.15</v>
      </c>
    </row>
    <row r="10" spans="1:170" ht="12.75">
      <c r="A10" s="169" t="s">
        <v>115</v>
      </c>
      <c r="B10" s="169">
        <v>4510369</v>
      </c>
      <c r="C10" s="169">
        <v>6844378.37</v>
      </c>
      <c r="D10" s="169">
        <v>6100</v>
      </c>
      <c r="E10" s="169">
        <v>6096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>
        <v>6100</v>
      </c>
      <c r="S10" s="169">
        <v>6096</v>
      </c>
      <c r="T10" s="169">
        <v>6100</v>
      </c>
      <c r="U10" s="169">
        <v>6096</v>
      </c>
      <c r="V10" s="169">
        <v>48100</v>
      </c>
      <c r="W10" s="169">
        <v>222361.38</v>
      </c>
      <c r="X10" s="169">
        <v>48100</v>
      </c>
      <c r="Y10" s="169">
        <v>222361.38</v>
      </c>
      <c r="Z10" s="169">
        <v>48100</v>
      </c>
      <c r="AA10" s="169">
        <v>222361.38</v>
      </c>
      <c r="AB10" s="169">
        <v>72000</v>
      </c>
      <c r="AC10" s="169">
        <v>1309381.08</v>
      </c>
      <c r="AD10" s="169">
        <v>72000</v>
      </c>
      <c r="AE10" s="169">
        <v>1309381.08</v>
      </c>
      <c r="AF10" s="169">
        <v>4161269</v>
      </c>
      <c r="AG10" s="169">
        <v>4986125.83</v>
      </c>
      <c r="AH10" s="169">
        <v>2593100</v>
      </c>
      <c r="AI10" s="169">
        <v>2843012.19</v>
      </c>
      <c r="AJ10" s="169"/>
      <c r="AK10" s="169">
        <v>1890.05</v>
      </c>
      <c r="AL10" s="169">
        <v>9900</v>
      </c>
      <c r="AM10" s="169"/>
      <c r="AN10" s="169">
        <v>35000</v>
      </c>
      <c r="AO10" s="169">
        <v>239655.41</v>
      </c>
      <c r="AP10" s="169">
        <v>865700</v>
      </c>
      <c r="AQ10" s="169">
        <v>886518.55</v>
      </c>
      <c r="AR10" s="169">
        <v>1220000</v>
      </c>
      <c r="AS10" s="169">
        <v>1266331.47</v>
      </c>
      <c r="AT10" s="169">
        <v>146000</v>
      </c>
      <c r="AU10" s="169">
        <v>112556.87</v>
      </c>
      <c r="AV10" s="169">
        <v>291600</v>
      </c>
      <c r="AW10" s="169">
        <v>298559.84</v>
      </c>
      <c r="AX10" s="169">
        <v>24900</v>
      </c>
      <c r="AY10" s="169"/>
      <c r="AZ10" s="169"/>
      <c r="BA10" s="169">
        <v>37500</v>
      </c>
      <c r="BB10" s="169"/>
      <c r="BC10" s="169"/>
      <c r="BD10" s="169"/>
      <c r="BE10" s="169"/>
      <c r="BF10" s="169"/>
      <c r="BG10" s="169">
        <v>-10677.84</v>
      </c>
      <c r="BH10" s="169"/>
      <c r="BI10" s="169">
        <v>-3164.05</v>
      </c>
      <c r="BJ10" s="169"/>
      <c r="BK10" s="169">
        <v>-7021.8</v>
      </c>
      <c r="BL10" s="169"/>
      <c r="BM10" s="169">
        <v>-735.99</v>
      </c>
      <c r="BN10" s="169"/>
      <c r="BO10" s="169">
        <v>244</v>
      </c>
      <c r="BP10" s="169"/>
      <c r="BQ10" s="169"/>
      <c r="BR10" s="169"/>
      <c r="BS10" s="169"/>
      <c r="BT10" s="169">
        <v>1568169</v>
      </c>
      <c r="BU10" s="169">
        <v>2153791.48</v>
      </c>
      <c r="BV10" s="169"/>
      <c r="BW10" s="169"/>
      <c r="BX10" s="169">
        <v>297200</v>
      </c>
      <c r="BY10" s="169">
        <v>468463.23</v>
      </c>
      <c r="BZ10" s="169">
        <v>1267969</v>
      </c>
      <c r="CA10" s="169">
        <v>1662494.43</v>
      </c>
      <c r="CB10" s="169">
        <v>3000</v>
      </c>
      <c r="CC10" s="169">
        <v>22833.82</v>
      </c>
      <c r="CD10" s="169">
        <v>222900</v>
      </c>
      <c r="CE10" s="169">
        <v>320414.08</v>
      </c>
      <c r="CF10" s="169">
        <v>222900</v>
      </c>
      <c r="CG10" s="169">
        <v>320414.08</v>
      </c>
      <c r="CH10" s="169">
        <v>9000</v>
      </c>
      <c r="CI10" s="169">
        <v>14939.23</v>
      </c>
      <c r="CJ10" s="169"/>
      <c r="CK10" s="169"/>
      <c r="CL10" s="169">
        <v>213900</v>
      </c>
      <c r="CM10" s="169">
        <v>305474.85</v>
      </c>
      <c r="CN10" s="169">
        <v>27500</v>
      </c>
      <c r="CO10" s="169">
        <v>284983.31</v>
      </c>
      <c r="CP10" s="169">
        <v>1100</v>
      </c>
      <c r="CQ10" s="169">
        <v>6057</v>
      </c>
      <c r="CR10" s="169">
        <v>500</v>
      </c>
      <c r="CS10" s="169">
        <v>225</v>
      </c>
      <c r="CT10" s="169">
        <v>500</v>
      </c>
      <c r="CU10" s="169">
        <v>225</v>
      </c>
      <c r="CV10" s="169">
        <v>600</v>
      </c>
      <c r="CW10" s="169">
        <v>5832</v>
      </c>
      <c r="CX10" s="169">
        <v>600</v>
      </c>
      <c r="CY10" s="169">
        <v>5832</v>
      </c>
      <c r="CZ10" s="169">
        <v>26400</v>
      </c>
      <c r="DA10" s="169">
        <v>247637.24</v>
      </c>
      <c r="DB10" s="169"/>
      <c r="DC10" s="169">
        <v>66174.46</v>
      </c>
      <c r="DD10" s="169"/>
      <c r="DE10" s="169">
        <v>66174.46</v>
      </c>
      <c r="DF10" s="169">
        <v>18900</v>
      </c>
      <c r="DG10" s="169">
        <v>17506.9</v>
      </c>
      <c r="DH10" s="169">
        <v>18900</v>
      </c>
      <c r="DI10" s="169">
        <v>17506.9</v>
      </c>
      <c r="DJ10" s="169">
        <v>7500</v>
      </c>
      <c r="DK10" s="169">
        <v>163955.88</v>
      </c>
      <c r="DL10" s="169"/>
      <c r="DM10" s="169">
        <v>8150.88</v>
      </c>
      <c r="DN10" s="169"/>
      <c r="DO10" s="169">
        <v>1530</v>
      </c>
      <c r="DP10" s="169"/>
      <c r="DQ10" s="169"/>
      <c r="DR10" s="169">
        <v>7500</v>
      </c>
      <c r="DS10" s="169">
        <v>154275</v>
      </c>
      <c r="DT10" s="169"/>
      <c r="DU10" s="169">
        <v>31289.07</v>
      </c>
      <c r="DV10" s="169"/>
      <c r="DW10" s="169">
        <v>31289.07</v>
      </c>
      <c r="DX10" s="169"/>
      <c r="DY10" s="169">
        <v>31289.07</v>
      </c>
      <c r="DZ10" s="169"/>
      <c r="EA10" s="169">
        <v>3700</v>
      </c>
      <c r="EB10" s="169"/>
      <c r="EC10" s="169">
        <v>3700</v>
      </c>
      <c r="ED10" s="169"/>
      <c r="EE10" s="169">
        <v>3700</v>
      </c>
      <c r="EF10" s="169">
        <v>4158490</v>
      </c>
      <c r="EG10" s="169">
        <v>4003970</v>
      </c>
      <c r="EH10" s="169">
        <v>4158490</v>
      </c>
      <c r="EI10" s="169">
        <v>4003970</v>
      </c>
      <c r="EJ10" s="169"/>
      <c r="EK10" s="169"/>
      <c r="EL10" s="169"/>
      <c r="EM10" s="169"/>
      <c r="EN10" s="169">
        <v>4158490</v>
      </c>
      <c r="EO10" s="169">
        <v>4003970</v>
      </c>
      <c r="EP10" s="169">
        <v>200000</v>
      </c>
      <c r="EQ10" s="169">
        <v>100000</v>
      </c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>
        <v>3958490</v>
      </c>
      <c r="FE10" s="169">
        <v>3903970</v>
      </c>
      <c r="FF10" s="169"/>
      <c r="FG10" s="169"/>
      <c r="FH10" s="169">
        <f>FI10-'доходи 22 06'!FH10</f>
        <v>0</v>
      </c>
      <c r="FI10" s="169">
        <v>4537869</v>
      </c>
      <c r="FJ10" s="169">
        <v>7133061.68</v>
      </c>
      <c r="FK10" s="169">
        <f aca="true" t="shared" si="0" ref="FK10:FK25">FJ10/FI10*100</f>
        <v>157.18967823883852</v>
      </c>
      <c r="FL10" s="169"/>
      <c r="FM10" s="169">
        <v>8696359</v>
      </c>
      <c r="FN10" s="169">
        <v>11137031.68</v>
      </c>
    </row>
    <row r="11" spans="1:170" ht="12.75">
      <c r="A11" s="169" t="s">
        <v>116</v>
      </c>
      <c r="B11" s="169">
        <v>640335</v>
      </c>
      <c r="C11" s="169">
        <v>1101532.29</v>
      </c>
      <c r="D11" s="169">
        <v>2000</v>
      </c>
      <c r="E11" s="169">
        <v>504</v>
      </c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>
        <v>2000</v>
      </c>
      <c r="S11" s="169">
        <v>504</v>
      </c>
      <c r="T11" s="169">
        <v>2000</v>
      </c>
      <c r="U11" s="169">
        <v>504</v>
      </c>
      <c r="V11" s="169"/>
      <c r="W11" s="169"/>
      <c r="X11" s="169"/>
      <c r="Y11" s="169"/>
      <c r="Z11" s="169"/>
      <c r="AA11" s="169"/>
      <c r="AB11" s="169"/>
      <c r="AC11" s="169">
        <v>354575.4</v>
      </c>
      <c r="AD11" s="169"/>
      <c r="AE11" s="169">
        <v>354575.4</v>
      </c>
      <c r="AF11" s="169">
        <v>633783</v>
      </c>
      <c r="AG11" s="169">
        <v>740398.19</v>
      </c>
      <c r="AH11" s="169">
        <v>124069</v>
      </c>
      <c r="AI11" s="169">
        <v>221470.46</v>
      </c>
      <c r="AJ11" s="169"/>
      <c r="AK11" s="169">
        <v>1122.09</v>
      </c>
      <c r="AL11" s="169"/>
      <c r="AM11" s="169"/>
      <c r="AN11" s="169"/>
      <c r="AO11" s="169">
        <v>12208.27</v>
      </c>
      <c r="AP11" s="169">
        <v>26914</v>
      </c>
      <c r="AQ11" s="169">
        <v>37401.43</v>
      </c>
      <c r="AR11" s="169">
        <v>14070</v>
      </c>
      <c r="AS11" s="169">
        <v>72980.25</v>
      </c>
      <c r="AT11" s="169">
        <v>47690</v>
      </c>
      <c r="AU11" s="169">
        <v>46809.55</v>
      </c>
      <c r="AV11" s="169">
        <v>35395</v>
      </c>
      <c r="AW11" s="169">
        <v>45448.87</v>
      </c>
      <c r="AX11" s="169"/>
      <c r="AY11" s="169">
        <v>5500</v>
      </c>
      <c r="AZ11" s="169"/>
      <c r="BA11" s="169"/>
      <c r="BB11" s="169"/>
      <c r="BC11" s="169"/>
      <c r="BD11" s="169"/>
      <c r="BE11" s="169"/>
      <c r="BF11" s="169"/>
      <c r="BG11" s="169">
        <v>69.18</v>
      </c>
      <c r="BH11" s="169"/>
      <c r="BI11" s="169">
        <v>333.59</v>
      </c>
      <c r="BJ11" s="169"/>
      <c r="BK11" s="169">
        <v>-4.93</v>
      </c>
      <c r="BL11" s="169"/>
      <c r="BM11" s="169">
        <v>-259.48</v>
      </c>
      <c r="BN11" s="169"/>
      <c r="BO11" s="169"/>
      <c r="BP11" s="169"/>
      <c r="BQ11" s="169"/>
      <c r="BR11" s="169"/>
      <c r="BS11" s="169"/>
      <c r="BT11" s="169">
        <v>509714</v>
      </c>
      <c r="BU11" s="169">
        <v>518858.55</v>
      </c>
      <c r="BV11" s="169"/>
      <c r="BW11" s="169"/>
      <c r="BX11" s="169">
        <v>36950</v>
      </c>
      <c r="BY11" s="169">
        <v>22167.61</v>
      </c>
      <c r="BZ11" s="169">
        <v>468218</v>
      </c>
      <c r="CA11" s="169">
        <v>478080.27</v>
      </c>
      <c r="CB11" s="169">
        <v>4546</v>
      </c>
      <c r="CC11" s="169">
        <v>18610.67</v>
      </c>
      <c r="CD11" s="169">
        <v>4552</v>
      </c>
      <c r="CE11" s="169">
        <v>6054.7</v>
      </c>
      <c r="CF11" s="169">
        <v>4552</v>
      </c>
      <c r="CG11" s="169">
        <v>6054.7</v>
      </c>
      <c r="CH11" s="169">
        <v>368</v>
      </c>
      <c r="CI11" s="169">
        <v>586.48</v>
      </c>
      <c r="CJ11" s="169"/>
      <c r="CK11" s="169"/>
      <c r="CL11" s="169">
        <v>4184</v>
      </c>
      <c r="CM11" s="169">
        <v>5468.22</v>
      </c>
      <c r="CN11" s="169">
        <v>8516</v>
      </c>
      <c r="CO11" s="169">
        <v>13435.43</v>
      </c>
      <c r="CP11" s="169">
        <v>222</v>
      </c>
      <c r="CQ11" s="169">
        <v>170</v>
      </c>
      <c r="CR11" s="169"/>
      <c r="CS11" s="169"/>
      <c r="CT11" s="169"/>
      <c r="CU11" s="169"/>
      <c r="CV11" s="169">
        <v>222</v>
      </c>
      <c r="CW11" s="169">
        <v>170</v>
      </c>
      <c r="CX11" s="169">
        <v>222</v>
      </c>
      <c r="CY11" s="169">
        <v>170</v>
      </c>
      <c r="CZ11" s="169">
        <v>8294</v>
      </c>
      <c r="DA11" s="169">
        <v>10493.46</v>
      </c>
      <c r="DB11" s="169"/>
      <c r="DC11" s="169">
        <v>53</v>
      </c>
      <c r="DD11" s="169"/>
      <c r="DE11" s="169">
        <v>53</v>
      </c>
      <c r="DF11" s="169">
        <v>5796</v>
      </c>
      <c r="DG11" s="169">
        <v>8037</v>
      </c>
      <c r="DH11" s="169">
        <v>5796</v>
      </c>
      <c r="DI11" s="169">
        <v>8037</v>
      </c>
      <c r="DJ11" s="169">
        <v>2498</v>
      </c>
      <c r="DK11" s="169">
        <v>2403.46</v>
      </c>
      <c r="DL11" s="169">
        <v>270</v>
      </c>
      <c r="DM11" s="169">
        <v>134.81</v>
      </c>
      <c r="DN11" s="169"/>
      <c r="DO11" s="169"/>
      <c r="DP11" s="169"/>
      <c r="DQ11" s="169"/>
      <c r="DR11" s="169">
        <v>2228</v>
      </c>
      <c r="DS11" s="169">
        <v>2268.65</v>
      </c>
      <c r="DT11" s="169"/>
      <c r="DU11" s="169">
        <v>2771.97</v>
      </c>
      <c r="DV11" s="169"/>
      <c r="DW11" s="169">
        <v>2771.97</v>
      </c>
      <c r="DX11" s="169"/>
      <c r="DY11" s="169">
        <v>2771.97</v>
      </c>
      <c r="DZ11" s="169"/>
      <c r="EA11" s="169"/>
      <c r="EB11" s="169"/>
      <c r="EC11" s="169"/>
      <c r="ED11" s="169"/>
      <c r="EE11" s="169"/>
      <c r="EF11" s="169">
        <v>827087</v>
      </c>
      <c r="EG11" s="169">
        <v>827087</v>
      </c>
      <c r="EH11" s="169">
        <v>827087</v>
      </c>
      <c r="EI11" s="169">
        <v>827087</v>
      </c>
      <c r="EJ11" s="169"/>
      <c r="EK11" s="169"/>
      <c r="EL11" s="169"/>
      <c r="EM11" s="169"/>
      <c r="EN11" s="169">
        <v>827087</v>
      </c>
      <c r="EO11" s="169">
        <v>827087</v>
      </c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>
        <v>827087</v>
      </c>
      <c r="FE11" s="169">
        <v>827087</v>
      </c>
      <c r="FF11" s="169"/>
      <c r="FG11" s="169"/>
      <c r="FH11" s="169">
        <f>FI11-'доходи 22 06'!FH11</f>
        <v>0</v>
      </c>
      <c r="FI11" s="169">
        <v>648851</v>
      </c>
      <c r="FJ11" s="169">
        <v>1114967.72</v>
      </c>
      <c r="FK11" s="169">
        <f t="shared" si="0"/>
        <v>171.83725077097822</v>
      </c>
      <c r="FL11" s="169"/>
      <c r="FM11" s="169">
        <v>1475938</v>
      </c>
      <c r="FN11" s="169">
        <v>1942054.72</v>
      </c>
    </row>
    <row r="12" spans="1:170" ht="12.75">
      <c r="A12" s="169" t="s">
        <v>117</v>
      </c>
      <c r="B12" s="169">
        <v>399965</v>
      </c>
      <c r="C12" s="169">
        <v>783211.11</v>
      </c>
      <c r="D12" s="169">
        <v>300</v>
      </c>
      <c r="E12" s="169">
        <v>692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>
        <v>300</v>
      </c>
      <c r="S12" s="169">
        <v>692</v>
      </c>
      <c r="T12" s="169">
        <v>300</v>
      </c>
      <c r="U12" s="169">
        <v>692</v>
      </c>
      <c r="V12" s="169"/>
      <c r="W12" s="169"/>
      <c r="X12" s="169"/>
      <c r="Y12" s="169"/>
      <c r="Z12" s="169"/>
      <c r="AA12" s="169"/>
      <c r="AB12" s="169">
        <v>3000</v>
      </c>
      <c r="AC12" s="169">
        <v>260295.26</v>
      </c>
      <c r="AD12" s="169">
        <v>3000</v>
      </c>
      <c r="AE12" s="169">
        <v>260295.26</v>
      </c>
      <c r="AF12" s="169">
        <v>395501</v>
      </c>
      <c r="AG12" s="169">
        <v>520137.05</v>
      </c>
      <c r="AH12" s="169">
        <v>235251</v>
      </c>
      <c r="AI12" s="169">
        <v>279267.61</v>
      </c>
      <c r="AJ12" s="169"/>
      <c r="AK12" s="169"/>
      <c r="AL12" s="169">
        <v>0</v>
      </c>
      <c r="AM12" s="169"/>
      <c r="AN12" s="169"/>
      <c r="AO12" s="169">
        <v>19711.88</v>
      </c>
      <c r="AP12" s="169">
        <v>102551</v>
      </c>
      <c r="AQ12" s="169">
        <v>113033.82</v>
      </c>
      <c r="AR12" s="169">
        <v>60700</v>
      </c>
      <c r="AS12" s="169">
        <v>88109.22</v>
      </c>
      <c r="AT12" s="169">
        <v>41000</v>
      </c>
      <c r="AU12" s="169">
        <v>18210.03</v>
      </c>
      <c r="AV12" s="169">
        <v>31000</v>
      </c>
      <c r="AW12" s="169">
        <v>40202.66</v>
      </c>
      <c r="AX12" s="169"/>
      <c r="AY12" s="169"/>
      <c r="AZ12" s="169"/>
      <c r="BA12" s="169"/>
      <c r="BB12" s="169"/>
      <c r="BC12" s="169"/>
      <c r="BD12" s="169"/>
      <c r="BE12" s="169"/>
      <c r="BF12" s="169"/>
      <c r="BG12" s="169">
        <v>-1191.42</v>
      </c>
      <c r="BH12" s="169"/>
      <c r="BI12" s="169">
        <v>-797.96</v>
      </c>
      <c r="BJ12" s="169"/>
      <c r="BK12" s="169">
        <v>-199.55</v>
      </c>
      <c r="BL12" s="169"/>
      <c r="BM12" s="169">
        <v>-193.91</v>
      </c>
      <c r="BN12" s="169"/>
      <c r="BO12" s="169"/>
      <c r="BP12" s="169"/>
      <c r="BQ12" s="169"/>
      <c r="BR12" s="169"/>
      <c r="BS12" s="169"/>
      <c r="BT12" s="169">
        <v>160250</v>
      </c>
      <c r="BU12" s="169">
        <v>242060.86</v>
      </c>
      <c r="BV12" s="169"/>
      <c r="BW12" s="169"/>
      <c r="BX12" s="169">
        <v>16800</v>
      </c>
      <c r="BY12" s="169">
        <v>31770</v>
      </c>
      <c r="BZ12" s="169">
        <v>129150</v>
      </c>
      <c r="CA12" s="169">
        <v>123242.22</v>
      </c>
      <c r="CB12" s="169">
        <v>14300</v>
      </c>
      <c r="CC12" s="169">
        <v>87048.64</v>
      </c>
      <c r="CD12" s="169">
        <v>1164</v>
      </c>
      <c r="CE12" s="169">
        <v>2086.8</v>
      </c>
      <c r="CF12" s="169">
        <v>1164</v>
      </c>
      <c r="CG12" s="169">
        <v>2086.8</v>
      </c>
      <c r="CH12" s="169">
        <v>765</v>
      </c>
      <c r="CI12" s="169">
        <v>1544.73</v>
      </c>
      <c r="CJ12" s="169"/>
      <c r="CK12" s="169"/>
      <c r="CL12" s="169">
        <v>399</v>
      </c>
      <c r="CM12" s="169">
        <v>542.07</v>
      </c>
      <c r="CN12" s="169">
        <v>15353</v>
      </c>
      <c r="CO12" s="169">
        <v>16142.4</v>
      </c>
      <c r="CP12" s="169">
        <v>153</v>
      </c>
      <c r="CQ12" s="169">
        <v>1040</v>
      </c>
      <c r="CR12" s="169"/>
      <c r="CS12" s="169">
        <v>1040</v>
      </c>
      <c r="CT12" s="169"/>
      <c r="CU12" s="169">
        <v>1040</v>
      </c>
      <c r="CV12" s="169">
        <v>153</v>
      </c>
      <c r="CW12" s="169"/>
      <c r="CX12" s="169">
        <v>153</v>
      </c>
      <c r="CY12" s="169"/>
      <c r="CZ12" s="169">
        <v>13200</v>
      </c>
      <c r="DA12" s="169">
        <v>9525.03</v>
      </c>
      <c r="DB12" s="169"/>
      <c r="DC12" s="169">
        <v>337</v>
      </c>
      <c r="DD12" s="169"/>
      <c r="DE12" s="169">
        <v>337</v>
      </c>
      <c r="DF12" s="169">
        <v>7200</v>
      </c>
      <c r="DG12" s="169">
        <v>5916.04</v>
      </c>
      <c r="DH12" s="169">
        <v>7200</v>
      </c>
      <c r="DI12" s="169">
        <v>5916.04</v>
      </c>
      <c r="DJ12" s="169">
        <v>6000</v>
      </c>
      <c r="DK12" s="169">
        <v>3271.99</v>
      </c>
      <c r="DL12" s="169"/>
      <c r="DM12" s="169">
        <v>171.19</v>
      </c>
      <c r="DN12" s="169"/>
      <c r="DO12" s="169"/>
      <c r="DP12" s="169"/>
      <c r="DQ12" s="169"/>
      <c r="DR12" s="169">
        <v>6000</v>
      </c>
      <c r="DS12" s="169">
        <v>3100.8</v>
      </c>
      <c r="DT12" s="169">
        <v>2000</v>
      </c>
      <c r="DU12" s="169">
        <v>5577.37</v>
      </c>
      <c r="DV12" s="169">
        <v>2000</v>
      </c>
      <c r="DW12" s="169">
        <v>5577.37</v>
      </c>
      <c r="DX12" s="169">
        <v>2000</v>
      </c>
      <c r="DY12" s="169">
        <v>5577.37</v>
      </c>
      <c r="DZ12" s="169"/>
      <c r="EA12" s="169"/>
      <c r="EB12" s="169"/>
      <c r="EC12" s="169"/>
      <c r="ED12" s="169"/>
      <c r="EE12" s="169"/>
      <c r="EF12" s="169">
        <v>741928</v>
      </c>
      <c r="EG12" s="169">
        <v>741928</v>
      </c>
      <c r="EH12" s="169">
        <v>741928</v>
      </c>
      <c r="EI12" s="169">
        <v>741928</v>
      </c>
      <c r="EJ12" s="169"/>
      <c r="EK12" s="169"/>
      <c r="EL12" s="169"/>
      <c r="EM12" s="169"/>
      <c r="EN12" s="169">
        <v>741928</v>
      </c>
      <c r="EO12" s="169">
        <v>741928</v>
      </c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>
        <v>741928</v>
      </c>
      <c r="FE12" s="169">
        <v>741928</v>
      </c>
      <c r="FF12" s="169"/>
      <c r="FG12" s="169"/>
      <c r="FH12" s="169">
        <f>FI12-'доходи 22 06'!FH12</f>
        <v>-26547</v>
      </c>
      <c r="FI12" s="169">
        <v>415318</v>
      </c>
      <c r="FJ12" s="169">
        <v>799353.51</v>
      </c>
      <c r="FK12" s="169">
        <f t="shared" si="0"/>
        <v>192.46782224704927</v>
      </c>
      <c r="FL12" s="169"/>
      <c r="FM12" s="169">
        <v>1157246</v>
      </c>
      <c r="FN12" s="169">
        <v>1541281.51</v>
      </c>
    </row>
    <row r="13" spans="1:170" ht="12.75">
      <c r="A13" s="169" t="s">
        <v>118</v>
      </c>
      <c r="B13" s="169">
        <v>2627923</v>
      </c>
      <c r="C13" s="169">
        <v>2827209.58</v>
      </c>
      <c r="D13" s="169">
        <v>12267</v>
      </c>
      <c r="E13" s="169">
        <v>4949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>
        <v>12267</v>
      </c>
      <c r="S13" s="169">
        <v>4949</v>
      </c>
      <c r="T13" s="169">
        <v>12267</v>
      </c>
      <c r="U13" s="169">
        <v>4949</v>
      </c>
      <c r="V13" s="169">
        <v>14000</v>
      </c>
      <c r="W13" s="169">
        <v>43668.56</v>
      </c>
      <c r="X13" s="169">
        <v>14000</v>
      </c>
      <c r="Y13" s="169">
        <v>43668.56</v>
      </c>
      <c r="Z13" s="169">
        <v>14000</v>
      </c>
      <c r="AA13" s="169">
        <v>43668.56</v>
      </c>
      <c r="AB13" s="169"/>
      <c r="AC13" s="169">
        <v>1014800.62</v>
      </c>
      <c r="AD13" s="169"/>
      <c r="AE13" s="169">
        <v>1014800.62</v>
      </c>
      <c r="AF13" s="169">
        <v>2601257</v>
      </c>
      <c r="AG13" s="169">
        <v>1762860.55</v>
      </c>
      <c r="AH13" s="169">
        <v>1641111</v>
      </c>
      <c r="AI13" s="169">
        <v>911726.23</v>
      </c>
      <c r="AJ13" s="169"/>
      <c r="AK13" s="169">
        <v>8781.33</v>
      </c>
      <c r="AL13" s="169"/>
      <c r="AM13" s="169"/>
      <c r="AN13" s="169"/>
      <c r="AO13" s="169">
        <v>213992.9</v>
      </c>
      <c r="AP13" s="169">
        <v>1295482</v>
      </c>
      <c r="AQ13" s="169">
        <v>380449.69</v>
      </c>
      <c r="AR13" s="169">
        <v>255523</v>
      </c>
      <c r="AS13" s="169">
        <v>211665.82</v>
      </c>
      <c r="AT13" s="169">
        <v>49592</v>
      </c>
      <c r="AU13" s="169">
        <v>34277.97</v>
      </c>
      <c r="AV13" s="169">
        <v>40514</v>
      </c>
      <c r="AW13" s="169">
        <v>61617.76</v>
      </c>
      <c r="AX13" s="169"/>
      <c r="AY13" s="169">
        <v>940.76</v>
      </c>
      <c r="AZ13" s="169"/>
      <c r="BA13" s="169"/>
      <c r="BB13" s="169"/>
      <c r="BC13" s="169"/>
      <c r="BD13" s="169"/>
      <c r="BE13" s="169"/>
      <c r="BF13" s="169"/>
      <c r="BG13" s="169">
        <v>-22394.89</v>
      </c>
      <c r="BH13" s="169"/>
      <c r="BI13" s="169">
        <v>-1496.04</v>
      </c>
      <c r="BJ13" s="169"/>
      <c r="BK13" s="169">
        <v>-19864.75</v>
      </c>
      <c r="BL13" s="169"/>
      <c r="BM13" s="169"/>
      <c r="BN13" s="169"/>
      <c r="BO13" s="169">
        <v>-967</v>
      </c>
      <c r="BP13" s="169"/>
      <c r="BQ13" s="169">
        <v>-21.1</v>
      </c>
      <c r="BR13" s="169"/>
      <c r="BS13" s="169">
        <v>-46</v>
      </c>
      <c r="BT13" s="169">
        <v>960146</v>
      </c>
      <c r="BU13" s="169">
        <v>873529.21</v>
      </c>
      <c r="BV13" s="169"/>
      <c r="BW13" s="169">
        <v>80.72</v>
      </c>
      <c r="BX13" s="169">
        <v>455906</v>
      </c>
      <c r="BY13" s="169">
        <v>341717.14</v>
      </c>
      <c r="BZ13" s="169">
        <v>504240</v>
      </c>
      <c r="CA13" s="169">
        <v>530837.84</v>
      </c>
      <c r="CB13" s="169"/>
      <c r="CC13" s="169">
        <v>893.51</v>
      </c>
      <c r="CD13" s="169">
        <v>399</v>
      </c>
      <c r="CE13" s="169">
        <v>930.85</v>
      </c>
      <c r="CF13" s="169">
        <v>399</v>
      </c>
      <c r="CG13" s="169">
        <v>930.85</v>
      </c>
      <c r="CH13" s="169">
        <v>399</v>
      </c>
      <c r="CI13" s="169">
        <v>829.48</v>
      </c>
      <c r="CJ13" s="169"/>
      <c r="CK13" s="169">
        <v>16.26</v>
      </c>
      <c r="CL13" s="169"/>
      <c r="CM13" s="169">
        <v>85.11</v>
      </c>
      <c r="CN13" s="169">
        <v>17649</v>
      </c>
      <c r="CO13" s="169">
        <v>10522.79</v>
      </c>
      <c r="CP13" s="169">
        <v>498</v>
      </c>
      <c r="CQ13" s="169"/>
      <c r="CR13" s="169"/>
      <c r="CS13" s="169"/>
      <c r="CT13" s="169"/>
      <c r="CU13" s="169"/>
      <c r="CV13" s="169">
        <v>498</v>
      </c>
      <c r="CW13" s="169"/>
      <c r="CX13" s="169">
        <v>498</v>
      </c>
      <c r="CY13" s="169"/>
      <c r="CZ13" s="169">
        <v>17151</v>
      </c>
      <c r="DA13" s="169">
        <v>8248.87</v>
      </c>
      <c r="DB13" s="169"/>
      <c r="DC13" s="169">
        <v>137</v>
      </c>
      <c r="DD13" s="169"/>
      <c r="DE13" s="169">
        <v>137</v>
      </c>
      <c r="DF13" s="169">
        <v>765</v>
      </c>
      <c r="DG13" s="169">
        <v>650</v>
      </c>
      <c r="DH13" s="169">
        <v>765</v>
      </c>
      <c r="DI13" s="169">
        <v>650</v>
      </c>
      <c r="DJ13" s="169">
        <v>16386</v>
      </c>
      <c r="DK13" s="169">
        <v>7461.87</v>
      </c>
      <c r="DL13" s="169"/>
      <c r="DM13" s="169">
        <v>88.12</v>
      </c>
      <c r="DN13" s="169"/>
      <c r="DO13" s="169">
        <v>1.7</v>
      </c>
      <c r="DP13" s="169"/>
      <c r="DQ13" s="169">
        <v>85</v>
      </c>
      <c r="DR13" s="169">
        <v>16386</v>
      </c>
      <c r="DS13" s="169">
        <v>7287.05</v>
      </c>
      <c r="DT13" s="169"/>
      <c r="DU13" s="169">
        <v>2273.92</v>
      </c>
      <c r="DV13" s="169"/>
      <c r="DW13" s="169">
        <v>2273.92</v>
      </c>
      <c r="DX13" s="169"/>
      <c r="DY13" s="169">
        <v>2273.92</v>
      </c>
      <c r="DZ13" s="169"/>
      <c r="EA13" s="169"/>
      <c r="EB13" s="169"/>
      <c r="EC13" s="169"/>
      <c r="ED13" s="169"/>
      <c r="EE13" s="169"/>
      <c r="EF13" s="169">
        <v>1636149</v>
      </c>
      <c r="EG13" s="169">
        <v>1636149</v>
      </c>
      <c r="EH13" s="169">
        <v>1636149</v>
      </c>
      <c r="EI13" s="169">
        <v>1636149</v>
      </c>
      <c r="EJ13" s="169"/>
      <c r="EK13" s="169"/>
      <c r="EL13" s="169"/>
      <c r="EM13" s="169"/>
      <c r="EN13" s="169">
        <v>1636149</v>
      </c>
      <c r="EO13" s="169">
        <v>1636149</v>
      </c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>
        <v>1636149</v>
      </c>
      <c r="FE13" s="169">
        <v>1636149</v>
      </c>
      <c r="FF13" s="169"/>
      <c r="FG13" s="169"/>
      <c r="FH13" s="169">
        <f>FI13-'доходи 22 06'!FH13</f>
        <v>-14734</v>
      </c>
      <c r="FI13" s="169">
        <v>2645572</v>
      </c>
      <c r="FJ13" s="169">
        <v>2837732.37</v>
      </c>
      <c r="FK13" s="169">
        <f t="shared" si="0"/>
        <v>107.26347156682941</v>
      </c>
      <c r="FL13" s="169"/>
      <c r="FM13" s="169">
        <v>4281721</v>
      </c>
      <c r="FN13" s="169">
        <v>4473881.37</v>
      </c>
    </row>
    <row r="14" spans="1:170" ht="12.75">
      <c r="A14" s="169" t="s">
        <v>119</v>
      </c>
      <c r="B14" s="169">
        <v>979056</v>
      </c>
      <c r="C14" s="169">
        <v>1172054.74</v>
      </c>
      <c r="D14" s="169">
        <v>400</v>
      </c>
      <c r="E14" s="169">
        <v>936</v>
      </c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>
        <v>400</v>
      </c>
      <c r="S14" s="169">
        <v>936</v>
      </c>
      <c r="T14" s="169">
        <v>400</v>
      </c>
      <c r="U14" s="169">
        <v>936</v>
      </c>
      <c r="V14" s="169">
        <v>3000</v>
      </c>
      <c r="W14" s="169">
        <v>1023.33</v>
      </c>
      <c r="X14" s="169">
        <v>3000</v>
      </c>
      <c r="Y14" s="169">
        <v>1023.33</v>
      </c>
      <c r="Z14" s="169">
        <v>3000</v>
      </c>
      <c r="AA14" s="169">
        <v>1023.33</v>
      </c>
      <c r="AB14" s="169">
        <v>5000</v>
      </c>
      <c r="AC14" s="169">
        <v>204401.85</v>
      </c>
      <c r="AD14" s="169">
        <v>5000</v>
      </c>
      <c r="AE14" s="169">
        <v>204401.85</v>
      </c>
      <c r="AF14" s="169">
        <v>957990</v>
      </c>
      <c r="AG14" s="169">
        <v>946890.38</v>
      </c>
      <c r="AH14" s="169">
        <v>520376</v>
      </c>
      <c r="AI14" s="169">
        <v>573756.15</v>
      </c>
      <c r="AJ14" s="169"/>
      <c r="AK14" s="169">
        <v>4593.17</v>
      </c>
      <c r="AL14" s="169"/>
      <c r="AM14" s="169"/>
      <c r="AN14" s="169"/>
      <c r="AO14" s="169">
        <v>34543.51</v>
      </c>
      <c r="AP14" s="169">
        <v>261150</v>
      </c>
      <c r="AQ14" s="169">
        <v>247745.39</v>
      </c>
      <c r="AR14" s="169">
        <v>89579</v>
      </c>
      <c r="AS14" s="169">
        <v>191678.33</v>
      </c>
      <c r="AT14" s="169">
        <v>55247</v>
      </c>
      <c r="AU14" s="169">
        <v>42405.98</v>
      </c>
      <c r="AV14" s="169">
        <v>114400</v>
      </c>
      <c r="AW14" s="169">
        <v>52789.77</v>
      </c>
      <c r="AX14" s="169"/>
      <c r="AY14" s="169"/>
      <c r="AZ14" s="169"/>
      <c r="BA14" s="169"/>
      <c r="BB14" s="169"/>
      <c r="BC14" s="169"/>
      <c r="BD14" s="169"/>
      <c r="BE14" s="169"/>
      <c r="BF14" s="169">
        <v>7800</v>
      </c>
      <c r="BG14" s="169">
        <v>-407.08</v>
      </c>
      <c r="BH14" s="169">
        <v>6000</v>
      </c>
      <c r="BI14" s="169">
        <v>58.01</v>
      </c>
      <c r="BJ14" s="169">
        <v>900</v>
      </c>
      <c r="BK14" s="169">
        <v>-471.6</v>
      </c>
      <c r="BL14" s="169">
        <v>600</v>
      </c>
      <c r="BM14" s="169">
        <v>6.76</v>
      </c>
      <c r="BN14" s="169">
        <v>300</v>
      </c>
      <c r="BO14" s="169">
        <v>-0.25</v>
      </c>
      <c r="BP14" s="169"/>
      <c r="BQ14" s="169"/>
      <c r="BR14" s="169"/>
      <c r="BS14" s="169"/>
      <c r="BT14" s="169">
        <v>429814</v>
      </c>
      <c r="BU14" s="169">
        <v>373541.31</v>
      </c>
      <c r="BV14" s="169"/>
      <c r="BW14" s="169"/>
      <c r="BX14" s="169">
        <v>25618</v>
      </c>
      <c r="BY14" s="169">
        <v>24046.34</v>
      </c>
      <c r="BZ14" s="169">
        <v>401496</v>
      </c>
      <c r="CA14" s="169">
        <v>334776.85</v>
      </c>
      <c r="CB14" s="169">
        <v>2700</v>
      </c>
      <c r="CC14" s="169">
        <v>14718.12</v>
      </c>
      <c r="CD14" s="169">
        <v>12666</v>
      </c>
      <c r="CE14" s="169">
        <v>18803.18</v>
      </c>
      <c r="CF14" s="169">
        <v>12666</v>
      </c>
      <c r="CG14" s="169">
        <v>18803.18</v>
      </c>
      <c r="CH14" s="169">
        <v>6666</v>
      </c>
      <c r="CI14" s="169">
        <v>14777.15</v>
      </c>
      <c r="CJ14" s="169">
        <v>2600</v>
      </c>
      <c r="CK14" s="169">
        <v>4019.94</v>
      </c>
      <c r="CL14" s="169">
        <v>3400</v>
      </c>
      <c r="CM14" s="169">
        <v>6.09</v>
      </c>
      <c r="CN14" s="169">
        <v>8625</v>
      </c>
      <c r="CO14" s="169">
        <v>5047.81</v>
      </c>
      <c r="CP14" s="169">
        <v>400</v>
      </c>
      <c r="CQ14" s="169"/>
      <c r="CR14" s="169"/>
      <c r="CS14" s="169"/>
      <c r="CT14" s="169"/>
      <c r="CU14" s="169"/>
      <c r="CV14" s="169">
        <v>400</v>
      </c>
      <c r="CW14" s="169"/>
      <c r="CX14" s="169">
        <v>400</v>
      </c>
      <c r="CY14" s="169"/>
      <c r="CZ14" s="169">
        <v>8225</v>
      </c>
      <c r="DA14" s="169">
        <v>3456.89</v>
      </c>
      <c r="DB14" s="169"/>
      <c r="DC14" s="169">
        <v>106</v>
      </c>
      <c r="DD14" s="169"/>
      <c r="DE14" s="169">
        <v>106</v>
      </c>
      <c r="DF14" s="169">
        <v>725</v>
      </c>
      <c r="DG14" s="169">
        <v>521.72</v>
      </c>
      <c r="DH14" s="169">
        <v>725</v>
      </c>
      <c r="DI14" s="169">
        <v>521.72</v>
      </c>
      <c r="DJ14" s="169">
        <v>7500</v>
      </c>
      <c r="DK14" s="169">
        <v>2829.17</v>
      </c>
      <c r="DL14" s="169"/>
      <c r="DM14" s="169">
        <v>73.47</v>
      </c>
      <c r="DN14" s="169"/>
      <c r="DO14" s="169"/>
      <c r="DP14" s="169"/>
      <c r="DQ14" s="169"/>
      <c r="DR14" s="169">
        <v>7500</v>
      </c>
      <c r="DS14" s="169">
        <v>2755.7</v>
      </c>
      <c r="DT14" s="169"/>
      <c r="DU14" s="169">
        <v>1590.92</v>
      </c>
      <c r="DV14" s="169"/>
      <c r="DW14" s="169">
        <v>1590.92</v>
      </c>
      <c r="DX14" s="169"/>
      <c r="DY14" s="169">
        <v>1590.92</v>
      </c>
      <c r="DZ14" s="169"/>
      <c r="EA14" s="169"/>
      <c r="EB14" s="169"/>
      <c r="EC14" s="169"/>
      <c r="ED14" s="169"/>
      <c r="EE14" s="169"/>
      <c r="EF14" s="169">
        <v>1853068</v>
      </c>
      <c r="EG14" s="169">
        <v>1798068</v>
      </c>
      <c r="EH14" s="169">
        <v>1853068</v>
      </c>
      <c r="EI14" s="169">
        <v>1798068</v>
      </c>
      <c r="EJ14" s="169"/>
      <c r="EK14" s="169"/>
      <c r="EL14" s="169"/>
      <c r="EM14" s="169"/>
      <c r="EN14" s="169">
        <v>1853068</v>
      </c>
      <c r="EO14" s="169">
        <v>1798068</v>
      </c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>
        <v>1853068</v>
      </c>
      <c r="FE14" s="169">
        <v>1798068</v>
      </c>
      <c r="FF14" s="169"/>
      <c r="FG14" s="169"/>
      <c r="FH14" s="169">
        <f>FI14-'доходи 22 06'!FH14</f>
        <v>0</v>
      </c>
      <c r="FI14" s="169">
        <v>987681</v>
      </c>
      <c r="FJ14" s="169">
        <v>1177102.55</v>
      </c>
      <c r="FK14" s="169">
        <f t="shared" si="0"/>
        <v>119.17841388059504</v>
      </c>
      <c r="FL14" s="169"/>
      <c r="FM14" s="169">
        <v>2840749</v>
      </c>
      <c r="FN14" s="169">
        <v>2975170.55</v>
      </c>
    </row>
    <row r="15" spans="1:170" ht="12.75">
      <c r="A15" s="169" t="s">
        <v>120</v>
      </c>
      <c r="B15" s="169">
        <v>151438</v>
      </c>
      <c r="C15" s="169">
        <v>126702.28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>
        <v>1050</v>
      </c>
      <c r="AC15" s="169">
        <v>4248.31</v>
      </c>
      <c r="AD15" s="169">
        <v>1050</v>
      </c>
      <c r="AE15" s="169">
        <v>4248.31</v>
      </c>
      <c r="AF15" s="169">
        <v>149893</v>
      </c>
      <c r="AG15" s="169">
        <v>122155.61</v>
      </c>
      <c r="AH15" s="169">
        <v>60404</v>
      </c>
      <c r="AI15" s="169">
        <v>61462.34</v>
      </c>
      <c r="AJ15" s="169"/>
      <c r="AK15" s="169"/>
      <c r="AL15" s="169"/>
      <c r="AM15" s="169"/>
      <c r="AN15" s="169"/>
      <c r="AO15" s="169">
        <v>3533.12</v>
      </c>
      <c r="AP15" s="169">
        <v>15329</v>
      </c>
      <c r="AQ15" s="169">
        <v>20552.07</v>
      </c>
      <c r="AR15" s="169">
        <v>2433</v>
      </c>
      <c r="AS15" s="169">
        <v>9425.72</v>
      </c>
      <c r="AT15" s="169">
        <v>32282</v>
      </c>
      <c r="AU15" s="169">
        <v>23403.23</v>
      </c>
      <c r="AV15" s="169">
        <v>10360</v>
      </c>
      <c r="AW15" s="169">
        <v>4548.2</v>
      </c>
      <c r="AX15" s="169"/>
      <c r="AY15" s="169"/>
      <c r="AZ15" s="169"/>
      <c r="BA15" s="169"/>
      <c r="BB15" s="169"/>
      <c r="BC15" s="169"/>
      <c r="BD15" s="169"/>
      <c r="BE15" s="169"/>
      <c r="BF15" s="169"/>
      <c r="BG15" s="169">
        <v>-872.77</v>
      </c>
      <c r="BH15" s="169"/>
      <c r="BI15" s="169">
        <v>-441.95</v>
      </c>
      <c r="BJ15" s="169"/>
      <c r="BK15" s="169">
        <v>-430.82</v>
      </c>
      <c r="BL15" s="169"/>
      <c r="BM15" s="169"/>
      <c r="BN15" s="169"/>
      <c r="BO15" s="169"/>
      <c r="BP15" s="169"/>
      <c r="BQ15" s="169"/>
      <c r="BR15" s="169"/>
      <c r="BS15" s="169"/>
      <c r="BT15" s="169">
        <v>89489</v>
      </c>
      <c r="BU15" s="169">
        <v>61566.04</v>
      </c>
      <c r="BV15" s="169"/>
      <c r="BW15" s="169"/>
      <c r="BX15" s="169"/>
      <c r="BY15" s="169"/>
      <c r="BZ15" s="169">
        <v>85128</v>
      </c>
      <c r="CA15" s="169">
        <v>59148.34</v>
      </c>
      <c r="CB15" s="169">
        <v>4361</v>
      </c>
      <c r="CC15" s="169">
        <v>2417.7</v>
      </c>
      <c r="CD15" s="169">
        <v>495</v>
      </c>
      <c r="CE15" s="169">
        <v>298.36</v>
      </c>
      <c r="CF15" s="169">
        <v>495</v>
      </c>
      <c r="CG15" s="169">
        <v>298.36</v>
      </c>
      <c r="CH15" s="169">
        <v>165</v>
      </c>
      <c r="CI15" s="169">
        <v>298.36</v>
      </c>
      <c r="CJ15" s="169"/>
      <c r="CK15" s="169"/>
      <c r="CL15" s="169">
        <v>330</v>
      </c>
      <c r="CM15" s="169"/>
      <c r="CN15" s="169">
        <v>6731</v>
      </c>
      <c r="CO15" s="169">
        <v>3065.39</v>
      </c>
      <c r="CP15" s="169"/>
      <c r="CQ15" s="169">
        <v>119</v>
      </c>
      <c r="CR15" s="169"/>
      <c r="CS15" s="169"/>
      <c r="CT15" s="169"/>
      <c r="CU15" s="169"/>
      <c r="CV15" s="169"/>
      <c r="CW15" s="169">
        <v>119</v>
      </c>
      <c r="CX15" s="169"/>
      <c r="CY15" s="169">
        <v>119</v>
      </c>
      <c r="CZ15" s="169">
        <v>6731</v>
      </c>
      <c r="DA15" s="169">
        <v>2726.39</v>
      </c>
      <c r="DB15" s="169"/>
      <c r="DC15" s="169">
        <v>53</v>
      </c>
      <c r="DD15" s="169"/>
      <c r="DE15" s="169">
        <v>53</v>
      </c>
      <c r="DF15" s="169">
        <v>2400</v>
      </c>
      <c r="DG15" s="169">
        <v>1213.6</v>
      </c>
      <c r="DH15" s="169">
        <v>2400</v>
      </c>
      <c r="DI15" s="169">
        <v>1213.6</v>
      </c>
      <c r="DJ15" s="169">
        <v>4331</v>
      </c>
      <c r="DK15" s="169">
        <v>1459.79</v>
      </c>
      <c r="DL15" s="169">
        <v>1931</v>
      </c>
      <c r="DM15" s="169">
        <v>13.94</v>
      </c>
      <c r="DN15" s="169"/>
      <c r="DO15" s="169"/>
      <c r="DP15" s="169"/>
      <c r="DQ15" s="169"/>
      <c r="DR15" s="169">
        <v>2400</v>
      </c>
      <c r="DS15" s="169">
        <v>1445.85</v>
      </c>
      <c r="DT15" s="169"/>
      <c r="DU15" s="169">
        <v>220</v>
      </c>
      <c r="DV15" s="169"/>
      <c r="DW15" s="169">
        <v>220</v>
      </c>
      <c r="DX15" s="169"/>
      <c r="DY15" s="169">
        <v>220</v>
      </c>
      <c r="DZ15" s="169"/>
      <c r="EA15" s="169"/>
      <c r="EB15" s="169"/>
      <c r="EC15" s="169"/>
      <c r="ED15" s="169"/>
      <c r="EE15" s="169"/>
      <c r="EF15" s="169">
        <v>330314</v>
      </c>
      <c r="EG15" s="169">
        <v>330314</v>
      </c>
      <c r="EH15" s="169">
        <v>330314</v>
      </c>
      <c r="EI15" s="169">
        <v>330314</v>
      </c>
      <c r="EJ15" s="169"/>
      <c r="EK15" s="169"/>
      <c r="EL15" s="169"/>
      <c r="EM15" s="169"/>
      <c r="EN15" s="169">
        <v>330314</v>
      </c>
      <c r="EO15" s="169">
        <v>330314</v>
      </c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>
        <v>330314</v>
      </c>
      <c r="FE15" s="169">
        <v>330314</v>
      </c>
      <c r="FF15" s="169"/>
      <c r="FG15" s="169"/>
      <c r="FH15" s="169">
        <f>FI15-'доходи 22 06'!FH15</f>
        <v>0</v>
      </c>
      <c r="FI15" s="169">
        <v>158169</v>
      </c>
      <c r="FJ15" s="169">
        <v>129767.67</v>
      </c>
      <c r="FK15" s="169">
        <f t="shared" si="0"/>
        <v>82.04368112588433</v>
      </c>
      <c r="FL15" s="169"/>
      <c r="FM15" s="169">
        <v>488483</v>
      </c>
      <c r="FN15" s="169">
        <v>460081.67</v>
      </c>
    </row>
    <row r="16" spans="1:170" ht="12.75">
      <c r="A16" s="169" t="s">
        <v>121</v>
      </c>
      <c r="B16" s="169">
        <v>477637</v>
      </c>
      <c r="C16" s="169">
        <v>521631.77</v>
      </c>
      <c r="D16" s="169">
        <v>540</v>
      </c>
      <c r="E16" s="169">
        <v>471</v>
      </c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>
        <v>540</v>
      </c>
      <c r="S16" s="169">
        <v>471</v>
      </c>
      <c r="T16" s="169">
        <v>540</v>
      </c>
      <c r="U16" s="169">
        <v>471</v>
      </c>
      <c r="V16" s="169"/>
      <c r="W16" s="169"/>
      <c r="X16" s="169"/>
      <c r="Y16" s="169"/>
      <c r="Z16" s="169"/>
      <c r="AA16" s="169"/>
      <c r="AB16" s="169">
        <v>8000</v>
      </c>
      <c r="AC16" s="169">
        <v>13965.17</v>
      </c>
      <c r="AD16" s="169">
        <v>8000</v>
      </c>
      <c r="AE16" s="169">
        <v>13965.17</v>
      </c>
      <c r="AF16" s="169">
        <v>468547</v>
      </c>
      <c r="AG16" s="169">
        <v>506453.84</v>
      </c>
      <c r="AH16" s="169">
        <v>216100</v>
      </c>
      <c r="AI16" s="169">
        <v>258426.88</v>
      </c>
      <c r="AJ16" s="169">
        <v>3000</v>
      </c>
      <c r="AK16" s="169">
        <v>658.64</v>
      </c>
      <c r="AL16" s="169">
        <v>1000</v>
      </c>
      <c r="AM16" s="169"/>
      <c r="AN16" s="169"/>
      <c r="AO16" s="169">
        <v>3695.05</v>
      </c>
      <c r="AP16" s="169">
        <v>89800</v>
      </c>
      <c r="AQ16" s="169">
        <v>120647.99</v>
      </c>
      <c r="AR16" s="169">
        <v>39000</v>
      </c>
      <c r="AS16" s="169">
        <v>56759.4</v>
      </c>
      <c r="AT16" s="169">
        <v>47550</v>
      </c>
      <c r="AU16" s="169">
        <v>34128.87</v>
      </c>
      <c r="AV16" s="169">
        <v>35750</v>
      </c>
      <c r="AW16" s="169">
        <v>42536.93</v>
      </c>
      <c r="AX16" s="169"/>
      <c r="AY16" s="169"/>
      <c r="AZ16" s="169"/>
      <c r="BA16" s="169"/>
      <c r="BB16" s="169"/>
      <c r="BC16" s="169"/>
      <c r="BD16" s="169"/>
      <c r="BE16" s="169"/>
      <c r="BF16" s="169"/>
      <c r="BG16" s="169">
        <v>-839.55</v>
      </c>
      <c r="BH16" s="169"/>
      <c r="BI16" s="169">
        <v>-200.31</v>
      </c>
      <c r="BJ16" s="169"/>
      <c r="BK16" s="169">
        <v>-761.24</v>
      </c>
      <c r="BL16" s="169"/>
      <c r="BM16" s="169">
        <v>122</v>
      </c>
      <c r="BN16" s="169"/>
      <c r="BO16" s="169"/>
      <c r="BP16" s="169"/>
      <c r="BQ16" s="169"/>
      <c r="BR16" s="169"/>
      <c r="BS16" s="169"/>
      <c r="BT16" s="169">
        <v>252447</v>
      </c>
      <c r="BU16" s="169">
        <v>248866.51</v>
      </c>
      <c r="BV16" s="169"/>
      <c r="BW16" s="169"/>
      <c r="BX16" s="169">
        <v>26100</v>
      </c>
      <c r="BY16" s="169">
        <v>14569.13</v>
      </c>
      <c r="BZ16" s="169">
        <v>214997</v>
      </c>
      <c r="CA16" s="169">
        <v>181656.7</v>
      </c>
      <c r="CB16" s="169">
        <v>11350</v>
      </c>
      <c r="CC16" s="169">
        <v>52640.68</v>
      </c>
      <c r="CD16" s="169">
        <v>550</v>
      </c>
      <c r="CE16" s="169">
        <v>741.76</v>
      </c>
      <c r="CF16" s="169">
        <v>550</v>
      </c>
      <c r="CG16" s="169">
        <v>741.76</v>
      </c>
      <c r="CH16" s="169">
        <v>550</v>
      </c>
      <c r="CI16" s="169">
        <v>684.21</v>
      </c>
      <c r="CJ16" s="169"/>
      <c r="CK16" s="169"/>
      <c r="CL16" s="169"/>
      <c r="CM16" s="169">
        <v>57.55</v>
      </c>
      <c r="CN16" s="169">
        <v>19418</v>
      </c>
      <c r="CO16" s="169">
        <v>13041.81</v>
      </c>
      <c r="CP16" s="169">
        <v>250</v>
      </c>
      <c r="CQ16" s="169">
        <v>1223</v>
      </c>
      <c r="CR16" s="169"/>
      <c r="CS16" s="169">
        <v>100</v>
      </c>
      <c r="CT16" s="169"/>
      <c r="CU16" s="169">
        <v>100</v>
      </c>
      <c r="CV16" s="169">
        <v>250</v>
      </c>
      <c r="CW16" s="169">
        <v>1123</v>
      </c>
      <c r="CX16" s="169">
        <v>250</v>
      </c>
      <c r="CY16" s="169">
        <v>1123</v>
      </c>
      <c r="CZ16" s="169">
        <v>17850</v>
      </c>
      <c r="DA16" s="169">
        <v>10783.26</v>
      </c>
      <c r="DB16" s="169"/>
      <c r="DC16" s="169">
        <v>1177</v>
      </c>
      <c r="DD16" s="169"/>
      <c r="DE16" s="169">
        <v>1177</v>
      </c>
      <c r="DF16" s="169">
        <v>8300</v>
      </c>
      <c r="DG16" s="169">
        <v>7080</v>
      </c>
      <c r="DH16" s="169">
        <v>8300</v>
      </c>
      <c r="DI16" s="169">
        <v>7080</v>
      </c>
      <c r="DJ16" s="169">
        <v>9550</v>
      </c>
      <c r="DK16" s="169">
        <v>2526.26</v>
      </c>
      <c r="DL16" s="169">
        <v>250</v>
      </c>
      <c r="DM16" s="169">
        <v>232.11</v>
      </c>
      <c r="DN16" s="169"/>
      <c r="DO16" s="169"/>
      <c r="DP16" s="169"/>
      <c r="DQ16" s="169"/>
      <c r="DR16" s="169">
        <v>9300</v>
      </c>
      <c r="DS16" s="169">
        <v>2294.15</v>
      </c>
      <c r="DT16" s="169">
        <v>1318</v>
      </c>
      <c r="DU16" s="169">
        <v>1035.55</v>
      </c>
      <c r="DV16" s="169">
        <v>1318</v>
      </c>
      <c r="DW16" s="169">
        <v>1035.55</v>
      </c>
      <c r="DX16" s="169">
        <v>1318</v>
      </c>
      <c r="DY16" s="169">
        <v>1035.55</v>
      </c>
      <c r="DZ16" s="169"/>
      <c r="EA16" s="169"/>
      <c r="EB16" s="169"/>
      <c r="EC16" s="169"/>
      <c r="ED16" s="169"/>
      <c r="EE16" s="169"/>
      <c r="EF16" s="169">
        <v>93684</v>
      </c>
      <c r="EG16" s="169">
        <v>93684</v>
      </c>
      <c r="EH16" s="169">
        <v>93684</v>
      </c>
      <c r="EI16" s="169">
        <v>93684</v>
      </c>
      <c r="EJ16" s="169"/>
      <c r="EK16" s="169"/>
      <c r="EL16" s="169"/>
      <c r="EM16" s="169"/>
      <c r="EN16" s="169">
        <v>93684</v>
      </c>
      <c r="EO16" s="169">
        <v>93684</v>
      </c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>
        <v>93684</v>
      </c>
      <c r="FE16" s="169">
        <v>93684</v>
      </c>
      <c r="FF16" s="169"/>
      <c r="FG16" s="169"/>
      <c r="FH16" s="169">
        <f>FI16-'доходи 22 06'!FH16</f>
        <v>0</v>
      </c>
      <c r="FI16" s="169">
        <v>497055</v>
      </c>
      <c r="FJ16" s="169">
        <v>534673.58</v>
      </c>
      <c r="FK16" s="169">
        <f t="shared" si="0"/>
        <v>107.56829324722614</v>
      </c>
      <c r="FL16" s="169"/>
      <c r="FM16" s="169">
        <v>590739</v>
      </c>
      <c r="FN16" s="169">
        <v>628357.58</v>
      </c>
    </row>
    <row r="17" spans="1:170" ht="12.75">
      <c r="A17" s="169" t="s">
        <v>122</v>
      </c>
      <c r="B17" s="169">
        <v>2588261</v>
      </c>
      <c r="C17" s="169">
        <v>4187965.9</v>
      </c>
      <c r="D17" s="169">
        <v>11500</v>
      </c>
      <c r="E17" s="169">
        <v>8340</v>
      </c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>
        <v>11500</v>
      </c>
      <c r="S17" s="169">
        <v>8340</v>
      </c>
      <c r="T17" s="169">
        <v>11500</v>
      </c>
      <c r="U17" s="169">
        <v>8340</v>
      </c>
      <c r="V17" s="169">
        <v>8590</v>
      </c>
      <c r="W17" s="169">
        <v>14003.89</v>
      </c>
      <c r="X17" s="169">
        <v>8590</v>
      </c>
      <c r="Y17" s="169">
        <v>14003.89</v>
      </c>
      <c r="Z17" s="169">
        <v>8590</v>
      </c>
      <c r="AA17" s="169">
        <v>14003.89</v>
      </c>
      <c r="AB17" s="169">
        <v>40602</v>
      </c>
      <c r="AC17" s="169">
        <v>1001255.13</v>
      </c>
      <c r="AD17" s="169">
        <v>40602</v>
      </c>
      <c r="AE17" s="169">
        <v>1001255.13</v>
      </c>
      <c r="AF17" s="169">
        <v>2341932</v>
      </c>
      <c r="AG17" s="169">
        <v>2924073.08</v>
      </c>
      <c r="AH17" s="169">
        <v>861355</v>
      </c>
      <c r="AI17" s="169">
        <v>1385541.35</v>
      </c>
      <c r="AJ17" s="169"/>
      <c r="AK17" s="169">
        <v>1547.6</v>
      </c>
      <c r="AL17" s="169"/>
      <c r="AM17" s="169"/>
      <c r="AN17" s="169"/>
      <c r="AO17" s="169">
        <v>386703.7</v>
      </c>
      <c r="AP17" s="169">
        <v>367388</v>
      </c>
      <c r="AQ17" s="169">
        <v>389440.47</v>
      </c>
      <c r="AR17" s="169">
        <v>440855</v>
      </c>
      <c r="AS17" s="169">
        <v>452122.21</v>
      </c>
      <c r="AT17" s="169">
        <v>12376</v>
      </c>
      <c r="AU17" s="169">
        <v>60535.91</v>
      </c>
      <c r="AV17" s="169">
        <v>40736</v>
      </c>
      <c r="AW17" s="169">
        <v>88941.12</v>
      </c>
      <c r="AX17" s="169"/>
      <c r="AY17" s="169"/>
      <c r="AZ17" s="169"/>
      <c r="BA17" s="169">
        <v>6250.34</v>
      </c>
      <c r="BB17" s="169"/>
      <c r="BC17" s="169">
        <v>184.65</v>
      </c>
      <c r="BD17" s="169"/>
      <c r="BE17" s="169">
        <v>184.65</v>
      </c>
      <c r="BF17" s="169"/>
      <c r="BG17" s="169">
        <v>-5098.5</v>
      </c>
      <c r="BH17" s="169"/>
      <c r="BI17" s="169">
        <v>-114.78</v>
      </c>
      <c r="BJ17" s="169"/>
      <c r="BK17" s="169">
        <v>-4020.1</v>
      </c>
      <c r="BL17" s="169"/>
      <c r="BM17" s="169">
        <v>-10.54</v>
      </c>
      <c r="BN17" s="169"/>
      <c r="BO17" s="169"/>
      <c r="BP17" s="169"/>
      <c r="BQ17" s="169">
        <v>-350.08</v>
      </c>
      <c r="BR17" s="169"/>
      <c r="BS17" s="169">
        <v>-603</v>
      </c>
      <c r="BT17" s="169">
        <v>1480577</v>
      </c>
      <c r="BU17" s="169">
        <v>1543445.58</v>
      </c>
      <c r="BV17" s="169"/>
      <c r="BW17" s="169"/>
      <c r="BX17" s="169">
        <v>405533</v>
      </c>
      <c r="BY17" s="169">
        <v>233578.46</v>
      </c>
      <c r="BZ17" s="169">
        <v>1075044</v>
      </c>
      <c r="CA17" s="169">
        <v>1301667.42</v>
      </c>
      <c r="CB17" s="169"/>
      <c r="CC17" s="169">
        <v>8199.7</v>
      </c>
      <c r="CD17" s="169">
        <v>185637</v>
      </c>
      <c r="CE17" s="169">
        <v>240293.8</v>
      </c>
      <c r="CF17" s="169">
        <v>185637</v>
      </c>
      <c r="CG17" s="169">
        <v>240293.8</v>
      </c>
      <c r="CH17" s="169">
        <v>185637</v>
      </c>
      <c r="CI17" s="169">
        <v>236629.99</v>
      </c>
      <c r="CJ17" s="169"/>
      <c r="CK17" s="169"/>
      <c r="CL17" s="169"/>
      <c r="CM17" s="169">
        <v>3663.81</v>
      </c>
      <c r="CN17" s="169">
        <v>128615</v>
      </c>
      <c r="CO17" s="169">
        <v>137514.59</v>
      </c>
      <c r="CP17" s="169">
        <v>1534</v>
      </c>
      <c r="CQ17" s="169">
        <v>1134</v>
      </c>
      <c r="CR17" s="169">
        <v>500</v>
      </c>
      <c r="CS17" s="169"/>
      <c r="CT17" s="169">
        <v>500</v>
      </c>
      <c r="CU17" s="169"/>
      <c r="CV17" s="169">
        <v>1034</v>
      </c>
      <c r="CW17" s="169">
        <v>1134</v>
      </c>
      <c r="CX17" s="169">
        <v>1034</v>
      </c>
      <c r="CY17" s="169">
        <v>1134</v>
      </c>
      <c r="CZ17" s="169">
        <v>127081</v>
      </c>
      <c r="DA17" s="169">
        <v>128570.84</v>
      </c>
      <c r="DB17" s="169"/>
      <c r="DC17" s="169">
        <v>212</v>
      </c>
      <c r="DD17" s="169"/>
      <c r="DE17" s="169">
        <v>212</v>
      </c>
      <c r="DF17" s="169">
        <v>100291</v>
      </c>
      <c r="DG17" s="169">
        <v>112742.62</v>
      </c>
      <c r="DH17" s="169">
        <v>100291</v>
      </c>
      <c r="DI17" s="169">
        <v>112742.62</v>
      </c>
      <c r="DJ17" s="169">
        <v>26790</v>
      </c>
      <c r="DK17" s="169">
        <v>15616.22</v>
      </c>
      <c r="DL17" s="169"/>
      <c r="DM17" s="169">
        <v>908.67</v>
      </c>
      <c r="DN17" s="169"/>
      <c r="DO17" s="169">
        <v>85</v>
      </c>
      <c r="DP17" s="169"/>
      <c r="DQ17" s="169"/>
      <c r="DR17" s="169">
        <v>26790</v>
      </c>
      <c r="DS17" s="169">
        <v>14622.55</v>
      </c>
      <c r="DT17" s="169"/>
      <c r="DU17" s="169">
        <v>7809.75</v>
      </c>
      <c r="DV17" s="169"/>
      <c r="DW17" s="169">
        <v>7809.75</v>
      </c>
      <c r="DX17" s="169"/>
      <c r="DY17" s="169">
        <v>7809.75</v>
      </c>
      <c r="DZ17" s="169"/>
      <c r="EA17" s="169"/>
      <c r="EB17" s="169"/>
      <c r="EC17" s="169"/>
      <c r="ED17" s="169"/>
      <c r="EE17" s="169"/>
      <c r="EF17" s="169">
        <v>2703861</v>
      </c>
      <c r="EG17" s="169">
        <v>2587861</v>
      </c>
      <c r="EH17" s="169">
        <v>2703861</v>
      </c>
      <c r="EI17" s="169">
        <v>2587861</v>
      </c>
      <c r="EJ17" s="169"/>
      <c r="EK17" s="169"/>
      <c r="EL17" s="169"/>
      <c r="EM17" s="169"/>
      <c r="EN17" s="169">
        <v>2703861</v>
      </c>
      <c r="EO17" s="169">
        <v>2587861</v>
      </c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>
        <v>2703861</v>
      </c>
      <c r="FE17" s="169">
        <v>2587861</v>
      </c>
      <c r="FF17" s="169"/>
      <c r="FG17" s="169"/>
      <c r="FH17" s="169">
        <f>FI17-'доходи 22 06'!FH17</f>
        <v>0</v>
      </c>
      <c r="FI17" s="169">
        <v>2716876</v>
      </c>
      <c r="FJ17" s="169">
        <v>4325480.49</v>
      </c>
      <c r="FK17" s="169">
        <f t="shared" si="0"/>
        <v>159.20787293936124</v>
      </c>
      <c r="FL17" s="169"/>
      <c r="FM17" s="169">
        <v>5420737</v>
      </c>
      <c r="FN17" s="169">
        <v>6913341.49</v>
      </c>
    </row>
    <row r="18" spans="1:170" ht="12.75">
      <c r="A18" s="169" t="s">
        <v>123</v>
      </c>
      <c r="B18" s="169">
        <v>182470</v>
      </c>
      <c r="C18" s="169">
        <v>142628.42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>
        <v>6000</v>
      </c>
      <c r="AC18" s="169">
        <v>5431.38</v>
      </c>
      <c r="AD18" s="169">
        <v>6000</v>
      </c>
      <c r="AE18" s="169">
        <v>5431.38</v>
      </c>
      <c r="AF18" s="169">
        <v>176470</v>
      </c>
      <c r="AG18" s="169">
        <v>136758.35</v>
      </c>
      <c r="AH18" s="169">
        <v>45346</v>
      </c>
      <c r="AI18" s="169">
        <v>39676.62</v>
      </c>
      <c r="AJ18" s="169">
        <v>3500</v>
      </c>
      <c r="AK18" s="169"/>
      <c r="AL18" s="169">
        <v>0</v>
      </c>
      <c r="AM18" s="169"/>
      <c r="AN18" s="169"/>
      <c r="AO18" s="169">
        <v>3184.48</v>
      </c>
      <c r="AP18" s="169">
        <v>3240</v>
      </c>
      <c r="AQ18" s="169">
        <v>4458.75</v>
      </c>
      <c r="AR18" s="169">
        <v>7200</v>
      </c>
      <c r="AS18" s="169">
        <v>9465.31</v>
      </c>
      <c r="AT18" s="169">
        <v>24550</v>
      </c>
      <c r="AU18" s="169">
        <v>16056.7</v>
      </c>
      <c r="AV18" s="169">
        <v>6856</v>
      </c>
      <c r="AW18" s="169">
        <v>6511.38</v>
      </c>
      <c r="AX18" s="169"/>
      <c r="AY18" s="169"/>
      <c r="AZ18" s="169"/>
      <c r="BA18" s="169"/>
      <c r="BB18" s="169"/>
      <c r="BC18" s="169"/>
      <c r="BD18" s="169"/>
      <c r="BE18" s="169"/>
      <c r="BF18" s="169"/>
      <c r="BG18" s="169">
        <v>-770.97</v>
      </c>
      <c r="BH18" s="169"/>
      <c r="BI18" s="169">
        <v>-425.69</v>
      </c>
      <c r="BJ18" s="169"/>
      <c r="BK18" s="169">
        <v>-345.28</v>
      </c>
      <c r="BL18" s="169"/>
      <c r="BM18" s="169"/>
      <c r="BN18" s="169"/>
      <c r="BO18" s="169"/>
      <c r="BP18" s="169"/>
      <c r="BQ18" s="169"/>
      <c r="BR18" s="169"/>
      <c r="BS18" s="169"/>
      <c r="BT18" s="169">
        <v>131124</v>
      </c>
      <c r="BU18" s="169">
        <v>97852.7</v>
      </c>
      <c r="BV18" s="169"/>
      <c r="BW18" s="169"/>
      <c r="BX18" s="169"/>
      <c r="BY18" s="169"/>
      <c r="BZ18" s="169">
        <v>131124</v>
      </c>
      <c r="CA18" s="169">
        <v>96114.82</v>
      </c>
      <c r="CB18" s="169"/>
      <c r="CC18" s="169">
        <v>1737.88</v>
      </c>
      <c r="CD18" s="169"/>
      <c r="CE18" s="169">
        <v>438.69</v>
      </c>
      <c r="CF18" s="169"/>
      <c r="CG18" s="169">
        <v>438.69</v>
      </c>
      <c r="CH18" s="169"/>
      <c r="CI18" s="169">
        <v>438.69</v>
      </c>
      <c r="CJ18" s="169"/>
      <c r="CK18" s="169"/>
      <c r="CL18" s="169"/>
      <c r="CM18" s="169"/>
      <c r="CN18" s="169">
        <v>231150</v>
      </c>
      <c r="CO18" s="169">
        <v>233328.99</v>
      </c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>
        <v>7150</v>
      </c>
      <c r="DA18" s="169">
        <v>5952.39</v>
      </c>
      <c r="DB18" s="169"/>
      <c r="DC18" s="169">
        <v>53</v>
      </c>
      <c r="DD18" s="169"/>
      <c r="DE18" s="169">
        <v>53</v>
      </c>
      <c r="DF18" s="169">
        <v>7150</v>
      </c>
      <c r="DG18" s="169">
        <v>4312.95</v>
      </c>
      <c r="DH18" s="169">
        <v>7150</v>
      </c>
      <c r="DI18" s="169">
        <v>4312.95</v>
      </c>
      <c r="DJ18" s="169"/>
      <c r="DK18" s="169">
        <v>1586.44</v>
      </c>
      <c r="DL18" s="169"/>
      <c r="DM18" s="169">
        <v>53.04</v>
      </c>
      <c r="DN18" s="169"/>
      <c r="DO18" s="169"/>
      <c r="DP18" s="169"/>
      <c r="DQ18" s="169"/>
      <c r="DR18" s="169"/>
      <c r="DS18" s="169">
        <v>1533.4</v>
      </c>
      <c r="DT18" s="169">
        <v>224000</v>
      </c>
      <c r="DU18" s="169">
        <v>227376.6</v>
      </c>
      <c r="DV18" s="169">
        <v>224000</v>
      </c>
      <c r="DW18" s="169">
        <v>227376.6</v>
      </c>
      <c r="DX18" s="169">
        <v>224000</v>
      </c>
      <c r="DY18" s="169">
        <v>227376.6</v>
      </c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  <c r="FG18" s="169"/>
      <c r="FH18" s="169">
        <f>FI18-'доходи 22 06'!FH18</f>
        <v>0</v>
      </c>
      <c r="FI18" s="169">
        <v>413620</v>
      </c>
      <c r="FJ18" s="169">
        <v>375957.41</v>
      </c>
      <c r="FK18" s="169">
        <f t="shared" si="0"/>
        <v>90.89439823993037</v>
      </c>
      <c r="FL18" s="169"/>
      <c r="FM18" s="169">
        <v>413620</v>
      </c>
      <c r="FN18" s="169">
        <v>375957.41</v>
      </c>
    </row>
    <row r="19" spans="1:170" ht="12.75">
      <c r="A19" s="169" t="s">
        <v>124</v>
      </c>
      <c r="B19" s="169">
        <v>125509</v>
      </c>
      <c r="C19" s="169">
        <v>258439.64</v>
      </c>
      <c r="D19" s="169">
        <v>500</v>
      </c>
      <c r="E19" s="169">
        <v>567</v>
      </c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>
        <v>500</v>
      </c>
      <c r="S19" s="169">
        <v>567</v>
      </c>
      <c r="T19" s="169">
        <v>500</v>
      </c>
      <c r="U19" s="169">
        <v>567</v>
      </c>
      <c r="V19" s="169">
        <v>10500</v>
      </c>
      <c r="W19" s="169">
        <v>22529.29</v>
      </c>
      <c r="X19" s="169">
        <v>10500</v>
      </c>
      <c r="Y19" s="169">
        <v>22529.29</v>
      </c>
      <c r="Z19" s="169">
        <v>10500</v>
      </c>
      <c r="AA19" s="169">
        <v>22529.29</v>
      </c>
      <c r="AB19" s="169"/>
      <c r="AC19" s="169">
        <v>82116.13</v>
      </c>
      <c r="AD19" s="169"/>
      <c r="AE19" s="169">
        <v>82116.13</v>
      </c>
      <c r="AF19" s="169">
        <v>112109</v>
      </c>
      <c r="AG19" s="169">
        <v>147354.88</v>
      </c>
      <c r="AH19" s="169">
        <v>32009</v>
      </c>
      <c r="AI19" s="169">
        <v>52470.57</v>
      </c>
      <c r="AJ19" s="169"/>
      <c r="AK19" s="169"/>
      <c r="AL19" s="169"/>
      <c r="AM19" s="169"/>
      <c r="AN19" s="169"/>
      <c r="AO19" s="169">
        <v>2579.58</v>
      </c>
      <c r="AP19" s="169">
        <v>18209</v>
      </c>
      <c r="AQ19" s="169">
        <v>38373.11</v>
      </c>
      <c r="AR19" s="169"/>
      <c r="AS19" s="169">
        <v>285.67</v>
      </c>
      <c r="AT19" s="169">
        <v>12000</v>
      </c>
      <c r="AU19" s="169">
        <v>6882.45</v>
      </c>
      <c r="AV19" s="169">
        <v>1800</v>
      </c>
      <c r="AW19" s="169">
        <v>4349.76</v>
      </c>
      <c r="AX19" s="169"/>
      <c r="AY19" s="169"/>
      <c r="AZ19" s="169"/>
      <c r="BA19" s="169"/>
      <c r="BB19" s="169"/>
      <c r="BC19" s="169"/>
      <c r="BD19" s="169"/>
      <c r="BE19" s="169"/>
      <c r="BF19" s="169"/>
      <c r="BG19" s="169">
        <v>-2061.91</v>
      </c>
      <c r="BH19" s="169"/>
      <c r="BI19" s="169">
        <v>-1007.13</v>
      </c>
      <c r="BJ19" s="169"/>
      <c r="BK19" s="169">
        <v>-1184.78</v>
      </c>
      <c r="BL19" s="169"/>
      <c r="BM19" s="169">
        <v>130</v>
      </c>
      <c r="BN19" s="169"/>
      <c r="BO19" s="169"/>
      <c r="BP19" s="169"/>
      <c r="BQ19" s="169"/>
      <c r="BR19" s="169"/>
      <c r="BS19" s="169"/>
      <c r="BT19" s="169">
        <v>80100</v>
      </c>
      <c r="BU19" s="169">
        <v>96946.22</v>
      </c>
      <c r="BV19" s="169"/>
      <c r="BW19" s="169"/>
      <c r="BX19" s="169">
        <v>15150</v>
      </c>
      <c r="BY19" s="169">
        <v>11350.55</v>
      </c>
      <c r="BZ19" s="169">
        <v>60450</v>
      </c>
      <c r="CA19" s="169">
        <v>54986.38</v>
      </c>
      <c r="CB19" s="169">
        <v>4500</v>
      </c>
      <c r="CC19" s="169">
        <v>30609.29</v>
      </c>
      <c r="CD19" s="169">
        <v>2400</v>
      </c>
      <c r="CE19" s="169">
        <v>5872.34</v>
      </c>
      <c r="CF19" s="169">
        <v>2400</v>
      </c>
      <c r="CG19" s="169">
        <v>5872.34</v>
      </c>
      <c r="CH19" s="169">
        <v>2400</v>
      </c>
      <c r="CI19" s="169">
        <v>2167.87</v>
      </c>
      <c r="CJ19" s="169"/>
      <c r="CK19" s="169"/>
      <c r="CL19" s="169"/>
      <c r="CM19" s="169">
        <v>3704.47</v>
      </c>
      <c r="CN19" s="169">
        <v>2900</v>
      </c>
      <c r="CO19" s="169">
        <v>1344.34</v>
      </c>
      <c r="CP19" s="169">
        <v>500</v>
      </c>
      <c r="CQ19" s="169">
        <v>340</v>
      </c>
      <c r="CR19" s="169"/>
      <c r="CS19" s="169"/>
      <c r="CT19" s="169"/>
      <c r="CU19" s="169"/>
      <c r="CV19" s="169">
        <v>500</v>
      </c>
      <c r="CW19" s="169">
        <v>340</v>
      </c>
      <c r="CX19" s="169">
        <v>500</v>
      </c>
      <c r="CY19" s="169">
        <v>340</v>
      </c>
      <c r="CZ19" s="169">
        <v>1800</v>
      </c>
      <c r="DA19" s="169">
        <v>853.49</v>
      </c>
      <c r="DB19" s="169"/>
      <c r="DC19" s="169"/>
      <c r="DD19" s="169"/>
      <c r="DE19" s="169"/>
      <c r="DF19" s="169"/>
      <c r="DG19" s="169">
        <v>4</v>
      </c>
      <c r="DH19" s="169"/>
      <c r="DI19" s="169">
        <v>4</v>
      </c>
      <c r="DJ19" s="169">
        <v>1800</v>
      </c>
      <c r="DK19" s="169">
        <v>849.49</v>
      </c>
      <c r="DL19" s="169"/>
      <c r="DM19" s="169">
        <v>6.29</v>
      </c>
      <c r="DN19" s="169"/>
      <c r="DO19" s="169"/>
      <c r="DP19" s="169"/>
      <c r="DQ19" s="169"/>
      <c r="DR19" s="169">
        <v>1800</v>
      </c>
      <c r="DS19" s="169">
        <v>843.2</v>
      </c>
      <c r="DT19" s="169">
        <v>600</v>
      </c>
      <c r="DU19" s="169">
        <v>150.85</v>
      </c>
      <c r="DV19" s="169">
        <v>600</v>
      </c>
      <c r="DW19" s="169">
        <v>150.85</v>
      </c>
      <c r="DX19" s="169">
        <v>600</v>
      </c>
      <c r="DY19" s="169">
        <v>150.85</v>
      </c>
      <c r="DZ19" s="169"/>
      <c r="EA19" s="169"/>
      <c r="EB19" s="169"/>
      <c r="EC19" s="169"/>
      <c r="ED19" s="169"/>
      <c r="EE19" s="169"/>
      <c r="EF19" s="169">
        <v>572402</v>
      </c>
      <c r="EG19" s="169">
        <v>572402</v>
      </c>
      <c r="EH19" s="169">
        <v>572402</v>
      </c>
      <c r="EI19" s="169">
        <v>572402</v>
      </c>
      <c r="EJ19" s="169"/>
      <c r="EK19" s="169"/>
      <c r="EL19" s="169"/>
      <c r="EM19" s="169"/>
      <c r="EN19" s="169">
        <v>572402</v>
      </c>
      <c r="EO19" s="169">
        <v>572402</v>
      </c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>
        <v>572402</v>
      </c>
      <c r="FE19" s="169">
        <v>572402</v>
      </c>
      <c r="FF19" s="169"/>
      <c r="FG19" s="169"/>
      <c r="FH19" s="169">
        <f>FI19-'доходи 22 06'!FH19</f>
        <v>0</v>
      </c>
      <c r="FI19" s="169">
        <v>128409</v>
      </c>
      <c r="FJ19" s="169">
        <v>259783.98</v>
      </c>
      <c r="FK19" s="169">
        <f t="shared" si="0"/>
        <v>202.3097913697638</v>
      </c>
      <c r="FL19" s="169"/>
      <c r="FM19" s="169">
        <v>700811</v>
      </c>
      <c r="FN19" s="169">
        <v>832185.98</v>
      </c>
    </row>
    <row r="20" spans="1:170" ht="12.75">
      <c r="A20" s="169" t="s">
        <v>125</v>
      </c>
      <c r="B20" s="169">
        <v>68300</v>
      </c>
      <c r="C20" s="169">
        <v>86060.8</v>
      </c>
      <c r="D20" s="169"/>
      <c r="E20" s="169">
        <v>144</v>
      </c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>
        <v>144</v>
      </c>
      <c r="T20" s="169"/>
      <c r="U20" s="169">
        <v>144</v>
      </c>
      <c r="V20" s="169"/>
      <c r="W20" s="169"/>
      <c r="X20" s="169"/>
      <c r="Y20" s="169"/>
      <c r="Z20" s="169"/>
      <c r="AA20" s="169"/>
      <c r="AB20" s="169">
        <v>0</v>
      </c>
      <c r="AC20" s="169"/>
      <c r="AD20" s="169">
        <v>0</v>
      </c>
      <c r="AE20" s="169"/>
      <c r="AF20" s="169">
        <v>68300</v>
      </c>
      <c r="AG20" s="169">
        <v>85411.05</v>
      </c>
      <c r="AH20" s="169">
        <v>38800</v>
      </c>
      <c r="AI20" s="169">
        <v>50830.77</v>
      </c>
      <c r="AJ20" s="169"/>
      <c r="AK20" s="169"/>
      <c r="AL20" s="169"/>
      <c r="AM20" s="169"/>
      <c r="AN20" s="169"/>
      <c r="AO20" s="169">
        <v>596.11</v>
      </c>
      <c r="AP20" s="169">
        <v>3000</v>
      </c>
      <c r="AQ20" s="169">
        <v>7968.75</v>
      </c>
      <c r="AR20" s="169">
        <v>12000</v>
      </c>
      <c r="AS20" s="169">
        <v>18914.57</v>
      </c>
      <c r="AT20" s="169">
        <v>12000</v>
      </c>
      <c r="AU20" s="169">
        <v>10528.28</v>
      </c>
      <c r="AV20" s="169">
        <v>11800</v>
      </c>
      <c r="AW20" s="169">
        <v>12823.06</v>
      </c>
      <c r="AX20" s="169"/>
      <c r="AY20" s="169"/>
      <c r="AZ20" s="169"/>
      <c r="BA20" s="169"/>
      <c r="BB20" s="169"/>
      <c r="BC20" s="169"/>
      <c r="BD20" s="169"/>
      <c r="BE20" s="169"/>
      <c r="BF20" s="169"/>
      <c r="BG20" s="169">
        <v>106.71</v>
      </c>
      <c r="BH20" s="169"/>
      <c r="BI20" s="169"/>
      <c r="BJ20" s="169"/>
      <c r="BK20" s="169">
        <v>106.71</v>
      </c>
      <c r="BL20" s="169"/>
      <c r="BM20" s="169"/>
      <c r="BN20" s="169"/>
      <c r="BO20" s="169"/>
      <c r="BP20" s="169"/>
      <c r="BQ20" s="169"/>
      <c r="BR20" s="169"/>
      <c r="BS20" s="169"/>
      <c r="BT20" s="169">
        <v>29500</v>
      </c>
      <c r="BU20" s="169">
        <v>34473.57</v>
      </c>
      <c r="BV20" s="169"/>
      <c r="BW20" s="169"/>
      <c r="BX20" s="169"/>
      <c r="BY20" s="169">
        <v>3500</v>
      </c>
      <c r="BZ20" s="169">
        <v>27500</v>
      </c>
      <c r="CA20" s="169">
        <v>18754.05</v>
      </c>
      <c r="CB20" s="169">
        <v>2000</v>
      </c>
      <c r="CC20" s="169">
        <v>12219.52</v>
      </c>
      <c r="CD20" s="169"/>
      <c r="CE20" s="169">
        <v>505.75</v>
      </c>
      <c r="CF20" s="169"/>
      <c r="CG20" s="169">
        <v>505.75</v>
      </c>
      <c r="CH20" s="169"/>
      <c r="CI20" s="169">
        <v>462.5</v>
      </c>
      <c r="CJ20" s="169"/>
      <c r="CK20" s="169"/>
      <c r="CL20" s="169"/>
      <c r="CM20" s="169">
        <v>43.25</v>
      </c>
      <c r="CN20" s="169">
        <v>15000</v>
      </c>
      <c r="CO20" s="169">
        <v>14373.35</v>
      </c>
      <c r="CP20" s="169"/>
      <c r="CQ20" s="169">
        <v>510</v>
      </c>
      <c r="CR20" s="169"/>
      <c r="CS20" s="169"/>
      <c r="CT20" s="169"/>
      <c r="CU20" s="169"/>
      <c r="CV20" s="169"/>
      <c r="CW20" s="169">
        <v>510</v>
      </c>
      <c r="CX20" s="169"/>
      <c r="CY20" s="169">
        <v>510</v>
      </c>
      <c r="CZ20" s="169">
        <v>15000</v>
      </c>
      <c r="DA20" s="169">
        <v>13822.58</v>
      </c>
      <c r="DB20" s="169"/>
      <c r="DC20" s="169"/>
      <c r="DD20" s="169"/>
      <c r="DE20" s="169"/>
      <c r="DF20" s="169">
        <v>15000</v>
      </c>
      <c r="DG20" s="169">
        <v>13747.1</v>
      </c>
      <c r="DH20" s="169">
        <v>15000</v>
      </c>
      <c r="DI20" s="169">
        <v>13747.1</v>
      </c>
      <c r="DJ20" s="169"/>
      <c r="DK20" s="169">
        <v>75.48</v>
      </c>
      <c r="DL20" s="169"/>
      <c r="DM20" s="169">
        <v>2.38</v>
      </c>
      <c r="DN20" s="169"/>
      <c r="DO20" s="169"/>
      <c r="DP20" s="169"/>
      <c r="DQ20" s="169"/>
      <c r="DR20" s="169"/>
      <c r="DS20" s="169">
        <v>73.1</v>
      </c>
      <c r="DT20" s="169"/>
      <c r="DU20" s="169">
        <v>40.77</v>
      </c>
      <c r="DV20" s="169"/>
      <c r="DW20" s="169">
        <v>40.77</v>
      </c>
      <c r="DX20" s="169"/>
      <c r="DY20" s="169">
        <v>40.77</v>
      </c>
      <c r="DZ20" s="169"/>
      <c r="EA20" s="169"/>
      <c r="EB20" s="169"/>
      <c r="EC20" s="169"/>
      <c r="ED20" s="169"/>
      <c r="EE20" s="169"/>
      <c r="EF20" s="169">
        <v>171359</v>
      </c>
      <c r="EG20" s="169">
        <v>171359</v>
      </c>
      <c r="EH20" s="169">
        <v>171359</v>
      </c>
      <c r="EI20" s="169">
        <v>171359</v>
      </c>
      <c r="EJ20" s="169"/>
      <c r="EK20" s="169"/>
      <c r="EL20" s="169"/>
      <c r="EM20" s="169"/>
      <c r="EN20" s="169">
        <v>171359</v>
      </c>
      <c r="EO20" s="169">
        <v>171359</v>
      </c>
      <c r="EP20" s="169"/>
      <c r="EQ20" s="169"/>
      <c r="ER20" s="169"/>
      <c r="ES20" s="169"/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>
        <v>171359</v>
      </c>
      <c r="FE20" s="169">
        <v>171359</v>
      </c>
      <c r="FF20" s="169"/>
      <c r="FG20" s="169"/>
      <c r="FH20" s="169">
        <f>FI20-'доходи 22 06'!FH20</f>
        <v>0</v>
      </c>
      <c r="FI20" s="169">
        <v>83300</v>
      </c>
      <c r="FJ20" s="169">
        <v>100434.15</v>
      </c>
      <c r="FK20" s="169">
        <f t="shared" si="0"/>
        <v>120.56920768307322</v>
      </c>
      <c r="FL20" s="169"/>
      <c r="FM20" s="169">
        <v>254659</v>
      </c>
      <c r="FN20" s="169">
        <v>271793.15</v>
      </c>
    </row>
    <row r="21" spans="1:170" ht="12.75">
      <c r="A21" s="169" t="s">
        <v>126</v>
      </c>
      <c r="B21" s="169">
        <v>265021</v>
      </c>
      <c r="C21" s="169">
        <v>341581.21</v>
      </c>
      <c r="D21" s="169">
        <v>270</v>
      </c>
      <c r="E21" s="169">
        <v>760</v>
      </c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>
        <v>270</v>
      </c>
      <c r="S21" s="169">
        <v>760</v>
      </c>
      <c r="T21" s="169">
        <v>270</v>
      </c>
      <c r="U21" s="169">
        <v>760</v>
      </c>
      <c r="V21" s="169">
        <v>84600</v>
      </c>
      <c r="W21" s="169">
        <v>111939.32</v>
      </c>
      <c r="X21" s="169">
        <v>84600</v>
      </c>
      <c r="Y21" s="169">
        <v>111939.32</v>
      </c>
      <c r="Z21" s="169">
        <v>84600</v>
      </c>
      <c r="AA21" s="169">
        <v>111939.32</v>
      </c>
      <c r="AB21" s="169"/>
      <c r="AC21" s="169">
        <v>5240.16</v>
      </c>
      <c r="AD21" s="169"/>
      <c r="AE21" s="169">
        <v>5240.16</v>
      </c>
      <c r="AF21" s="169">
        <v>179936</v>
      </c>
      <c r="AG21" s="169">
        <v>223495.87</v>
      </c>
      <c r="AH21" s="169">
        <v>115278</v>
      </c>
      <c r="AI21" s="169">
        <v>129912.54</v>
      </c>
      <c r="AJ21" s="169">
        <v>1300</v>
      </c>
      <c r="AK21" s="169">
        <v>1479.87</v>
      </c>
      <c r="AL21" s="169"/>
      <c r="AM21" s="169"/>
      <c r="AN21" s="169"/>
      <c r="AO21" s="169">
        <v>11966.95</v>
      </c>
      <c r="AP21" s="169">
        <v>22838</v>
      </c>
      <c r="AQ21" s="169">
        <v>34109.75</v>
      </c>
      <c r="AR21" s="169">
        <v>29800</v>
      </c>
      <c r="AS21" s="169">
        <v>20162.46</v>
      </c>
      <c r="AT21" s="169">
        <v>35000</v>
      </c>
      <c r="AU21" s="169">
        <v>39167.52</v>
      </c>
      <c r="AV21" s="169">
        <v>26340</v>
      </c>
      <c r="AW21" s="169">
        <v>23025.99</v>
      </c>
      <c r="AX21" s="169"/>
      <c r="AY21" s="169"/>
      <c r="AZ21" s="169"/>
      <c r="BA21" s="169"/>
      <c r="BB21" s="169"/>
      <c r="BC21" s="169"/>
      <c r="BD21" s="169"/>
      <c r="BE21" s="169"/>
      <c r="BF21" s="169"/>
      <c r="BG21" s="169">
        <v>-34.81</v>
      </c>
      <c r="BH21" s="169"/>
      <c r="BI21" s="169">
        <v>104.37</v>
      </c>
      <c r="BJ21" s="169"/>
      <c r="BK21" s="169">
        <v>-139.18</v>
      </c>
      <c r="BL21" s="169"/>
      <c r="BM21" s="169"/>
      <c r="BN21" s="169"/>
      <c r="BO21" s="169"/>
      <c r="BP21" s="169"/>
      <c r="BQ21" s="169"/>
      <c r="BR21" s="169"/>
      <c r="BS21" s="169"/>
      <c r="BT21" s="169">
        <v>64658</v>
      </c>
      <c r="BU21" s="169">
        <v>93618.14</v>
      </c>
      <c r="BV21" s="169"/>
      <c r="BW21" s="169"/>
      <c r="BX21" s="169">
        <v>700</v>
      </c>
      <c r="BY21" s="169"/>
      <c r="BZ21" s="169">
        <v>54168</v>
      </c>
      <c r="CA21" s="169">
        <v>47126</v>
      </c>
      <c r="CB21" s="169">
        <v>9790</v>
      </c>
      <c r="CC21" s="169">
        <v>46492.14</v>
      </c>
      <c r="CD21" s="169">
        <v>215</v>
      </c>
      <c r="CE21" s="169">
        <v>145.86</v>
      </c>
      <c r="CF21" s="169">
        <v>215</v>
      </c>
      <c r="CG21" s="169">
        <v>145.86</v>
      </c>
      <c r="CH21" s="169">
        <v>165</v>
      </c>
      <c r="CI21" s="169">
        <v>69.76</v>
      </c>
      <c r="CJ21" s="169">
        <v>50</v>
      </c>
      <c r="CK21" s="169">
        <v>76.1</v>
      </c>
      <c r="CL21" s="169"/>
      <c r="CM21" s="169"/>
      <c r="CN21" s="169">
        <v>7240</v>
      </c>
      <c r="CO21" s="169">
        <v>573.89</v>
      </c>
      <c r="CP21" s="169">
        <v>340</v>
      </c>
      <c r="CQ21" s="169">
        <v>17</v>
      </c>
      <c r="CR21" s="169"/>
      <c r="CS21" s="169"/>
      <c r="CT21" s="169"/>
      <c r="CU21" s="169"/>
      <c r="CV21" s="169">
        <v>340</v>
      </c>
      <c r="CW21" s="169">
        <v>17</v>
      </c>
      <c r="CX21" s="169">
        <v>340</v>
      </c>
      <c r="CY21" s="169">
        <v>17</v>
      </c>
      <c r="CZ21" s="169">
        <v>6900</v>
      </c>
      <c r="DA21" s="169">
        <v>556.89</v>
      </c>
      <c r="DB21" s="169"/>
      <c r="DC21" s="169">
        <v>298</v>
      </c>
      <c r="DD21" s="169"/>
      <c r="DE21" s="169">
        <v>298</v>
      </c>
      <c r="DF21" s="169">
        <v>6000</v>
      </c>
      <c r="DG21" s="169">
        <v>2</v>
      </c>
      <c r="DH21" s="169">
        <v>6000</v>
      </c>
      <c r="DI21" s="169">
        <v>2</v>
      </c>
      <c r="DJ21" s="169">
        <v>900</v>
      </c>
      <c r="DK21" s="169">
        <v>256.89</v>
      </c>
      <c r="DL21" s="169">
        <v>900</v>
      </c>
      <c r="DM21" s="169">
        <v>26.54</v>
      </c>
      <c r="DN21" s="169"/>
      <c r="DO21" s="169"/>
      <c r="DP21" s="169"/>
      <c r="DQ21" s="169"/>
      <c r="DR21" s="169"/>
      <c r="DS21" s="169">
        <v>230.35</v>
      </c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>
        <v>144549</v>
      </c>
      <c r="EG21" s="169">
        <v>144549</v>
      </c>
      <c r="EH21" s="169">
        <v>144549</v>
      </c>
      <c r="EI21" s="169">
        <v>144549</v>
      </c>
      <c r="EJ21" s="169"/>
      <c r="EK21" s="169"/>
      <c r="EL21" s="169"/>
      <c r="EM21" s="169"/>
      <c r="EN21" s="169">
        <v>144549</v>
      </c>
      <c r="EO21" s="169">
        <v>144549</v>
      </c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>
        <v>144549</v>
      </c>
      <c r="FE21" s="169">
        <v>144549</v>
      </c>
      <c r="FF21" s="169"/>
      <c r="FG21" s="169"/>
      <c r="FH21" s="169">
        <f>FI21-'доходи 22 06'!FH21</f>
        <v>0</v>
      </c>
      <c r="FI21" s="169">
        <v>272261</v>
      </c>
      <c r="FJ21" s="169">
        <v>342155.1</v>
      </c>
      <c r="FK21" s="169">
        <f t="shared" si="0"/>
        <v>125.67172676218775</v>
      </c>
      <c r="FL21" s="169"/>
      <c r="FM21" s="169">
        <v>416810</v>
      </c>
      <c r="FN21" s="169">
        <v>486704.1</v>
      </c>
    </row>
    <row r="22" spans="1:170" ht="12.75">
      <c r="A22" s="169" t="s">
        <v>127</v>
      </c>
      <c r="B22" s="169">
        <v>312666</v>
      </c>
      <c r="C22" s="169">
        <v>332501.71</v>
      </c>
      <c r="D22" s="169">
        <v>50</v>
      </c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>
        <v>50</v>
      </c>
      <c r="S22" s="169"/>
      <c r="T22" s="169">
        <v>50</v>
      </c>
      <c r="U22" s="169"/>
      <c r="V22" s="169">
        <v>13500</v>
      </c>
      <c r="W22" s="169">
        <v>27690.3</v>
      </c>
      <c r="X22" s="169">
        <v>13500</v>
      </c>
      <c r="Y22" s="169">
        <v>27690.3</v>
      </c>
      <c r="Z22" s="169">
        <v>13500</v>
      </c>
      <c r="AA22" s="169">
        <v>27690.3</v>
      </c>
      <c r="AB22" s="169">
        <v>6660</v>
      </c>
      <c r="AC22" s="169">
        <v>33366.36</v>
      </c>
      <c r="AD22" s="169">
        <v>6660</v>
      </c>
      <c r="AE22" s="169">
        <v>33366.36</v>
      </c>
      <c r="AF22" s="169">
        <v>291331</v>
      </c>
      <c r="AG22" s="169">
        <v>268958.04</v>
      </c>
      <c r="AH22" s="169">
        <v>134109</v>
      </c>
      <c r="AI22" s="169">
        <v>125777.99</v>
      </c>
      <c r="AJ22" s="169"/>
      <c r="AK22" s="169">
        <v>3369.89</v>
      </c>
      <c r="AL22" s="169">
        <v>1491</v>
      </c>
      <c r="AM22" s="169"/>
      <c r="AN22" s="169"/>
      <c r="AO22" s="169">
        <v>6631.37</v>
      </c>
      <c r="AP22" s="169">
        <v>59449</v>
      </c>
      <c r="AQ22" s="169">
        <v>70679.38</v>
      </c>
      <c r="AR22" s="169">
        <v>29458</v>
      </c>
      <c r="AS22" s="169">
        <v>23528.72</v>
      </c>
      <c r="AT22" s="169">
        <v>19720</v>
      </c>
      <c r="AU22" s="169">
        <v>12034.52</v>
      </c>
      <c r="AV22" s="169">
        <v>23991</v>
      </c>
      <c r="AW22" s="169">
        <v>9534.11</v>
      </c>
      <c r="AX22" s="169"/>
      <c r="AY22" s="169"/>
      <c r="AZ22" s="169"/>
      <c r="BA22" s="169"/>
      <c r="BB22" s="169"/>
      <c r="BC22" s="169"/>
      <c r="BD22" s="169"/>
      <c r="BE22" s="169"/>
      <c r="BF22" s="169"/>
      <c r="BG22" s="169">
        <v>-858.25</v>
      </c>
      <c r="BH22" s="169"/>
      <c r="BI22" s="169">
        <v>-219.61</v>
      </c>
      <c r="BJ22" s="169"/>
      <c r="BK22" s="169">
        <v>-10.53</v>
      </c>
      <c r="BL22" s="169"/>
      <c r="BM22" s="169">
        <v>-750.11</v>
      </c>
      <c r="BN22" s="169"/>
      <c r="BO22" s="169"/>
      <c r="BP22" s="169"/>
      <c r="BQ22" s="169">
        <v>122</v>
      </c>
      <c r="BR22" s="169"/>
      <c r="BS22" s="169"/>
      <c r="BT22" s="169">
        <v>157222</v>
      </c>
      <c r="BU22" s="169">
        <v>144038.3</v>
      </c>
      <c r="BV22" s="169"/>
      <c r="BW22" s="169"/>
      <c r="BX22" s="169">
        <v>14800</v>
      </c>
      <c r="BY22" s="169">
        <v>14926.4</v>
      </c>
      <c r="BZ22" s="169">
        <v>139092</v>
      </c>
      <c r="CA22" s="169">
        <v>108140.9</v>
      </c>
      <c r="CB22" s="169">
        <v>3330</v>
      </c>
      <c r="CC22" s="169">
        <v>20971</v>
      </c>
      <c r="CD22" s="169">
        <v>1125</v>
      </c>
      <c r="CE22" s="169">
        <v>2487.01</v>
      </c>
      <c r="CF22" s="169">
        <v>1125</v>
      </c>
      <c r="CG22" s="169">
        <v>2487.01</v>
      </c>
      <c r="CH22" s="169">
        <v>1125</v>
      </c>
      <c r="CI22" s="169">
        <v>2487.01</v>
      </c>
      <c r="CJ22" s="169"/>
      <c r="CK22" s="169"/>
      <c r="CL22" s="169"/>
      <c r="CM22" s="169"/>
      <c r="CN22" s="169">
        <v>11681</v>
      </c>
      <c r="CO22" s="169">
        <v>9485.95</v>
      </c>
      <c r="CP22" s="169">
        <v>200</v>
      </c>
      <c r="CQ22" s="169">
        <v>408</v>
      </c>
      <c r="CR22" s="169"/>
      <c r="CS22" s="169"/>
      <c r="CT22" s="169"/>
      <c r="CU22" s="169"/>
      <c r="CV22" s="169">
        <v>200</v>
      </c>
      <c r="CW22" s="169">
        <v>408</v>
      </c>
      <c r="CX22" s="169">
        <v>200</v>
      </c>
      <c r="CY22" s="169">
        <v>408</v>
      </c>
      <c r="CZ22" s="169">
        <v>11481</v>
      </c>
      <c r="DA22" s="169">
        <v>4151.06</v>
      </c>
      <c r="DB22" s="169"/>
      <c r="DC22" s="169">
        <v>199</v>
      </c>
      <c r="DD22" s="169"/>
      <c r="DE22" s="169">
        <v>199</v>
      </c>
      <c r="DF22" s="169">
        <v>5481</v>
      </c>
      <c r="DG22" s="169">
        <v>1041.72</v>
      </c>
      <c r="DH22" s="169">
        <v>5481</v>
      </c>
      <c r="DI22" s="169">
        <v>1041.72</v>
      </c>
      <c r="DJ22" s="169">
        <v>6000</v>
      </c>
      <c r="DK22" s="169">
        <v>2910.34</v>
      </c>
      <c r="DL22" s="169"/>
      <c r="DM22" s="169">
        <v>27.99</v>
      </c>
      <c r="DN22" s="169"/>
      <c r="DO22" s="169"/>
      <c r="DP22" s="169"/>
      <c r="DQ22" s="169"/>
      <c r="DR22" s="169">
        <v>6000</v>
      </c>
      <c r="DS22" s="169">
        <v>2882.35</v>
      </c>
      <c r="DT22" s="169"/>
      <c r="DU22" s="169">
        <v>4926.89</v>
      </c>
      <c r="DV22" s="169"/>
      <c r="DW22" s="169">
        <v>4926.89</v>
      </c>
      <c r="DX22" s="169"/>
      <c r="DY22" s="169">
        <v>4926.89</v>
      </c>
      <c r="DZ22" s="169"/>
      <c r="EA22" s="169"/>
      <c r="EB22" s="169"/>
      <c r="EC22" s="169"/>
      <c r="ED22" s="169"/>
      <c r="EE22" s="169"/>
      <c r="EF22" s="169">
        <v>126825</v>
      </c>
      <c r="EG22" s="169">
        <v>126825</v>
      </c>
      <c r="EH22" s="169">
        <v>126825</v>
      </c>
      <c r="EI22" s="169">
        <v>126825</v>
      </c>
      <c r="EJ22" s="169"/>
      <c r="EK22" s="169"/>
      <c r="EL22" s="169"/>
      <c r="EM22" s="169"/>
      <c r="EN22" s="169">
        <v>126825</v>
      </c>
      <c r="EO22" s="169">
        <v>126825</v>
      </c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>
        <v>126825</v>
      </c>
      <c r="FE22" s="169">
        <v>126825</v>
      </c>
      <c r="FF22" s="169"/>
      <c r="FG22" s="169"/>
      <c r="FH22" s="169">
        <f>FI22-'доходи 22 06'!FH22</f>
        <v>0</v>
      </c>
      <c r="FI22" s="169">
        <v>324347</v>
      </c>
      <c r="FJ22" s="169">
        <v>341987.66</v>
      </c>
      <c r="FK22" s="169">
        <f t="shared" si="0"/>
        <v>105.43882323560877</v>
      </c>
      <c r="FL22" s="169"/>
      <c r="FM22" s="169">
        <v>451172</v>
      </c>
      <c r="FN22" s="169">
        <v>468812.66</v>
      </c>
    </row>
    <row r="23" spans="1:170" ht="12.75">
      <c r="A23" s="169" t="s">
        <v>128</v>
      </c>
      <c r="B23" s="169">
        <v>61050</v>
      </c>
      <c r="C23" s="169">
        <v>258523.49</v>
      </c>
      <c r="D23" s="169"/>
      <c r="E23" s="169">
        <v>594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>
        <v>594</v>
      </c>
      <c r="T23" s="169"/>
      <c r="U23" s="169">
        <v>594</v>
      </c>
      <c r="V23" s="169"/>
      <c r="W23" s="169"/>
      <c r="X23" s="169"/>
      <c r="Y23" s="169"/>
      <c r="Z23" s="169"/>
      <c r="AA23" s="169"/>
      <c r="AB23" s="169"/>
      <c r="AC23" s="169">
        <v>106428.35</v>
      </c>
      <c r="AD23" s="169"/>
      <c r="AE23" s="169">
        <v>106428.35</v>
      </c>
      <c r="AF23" s="169">
        <v>61050</v>
      </c>
      <c r="AG23" s="169">
        <v>151442.14</v>
      </c>
      <c r="AH23" s="169">
        <v>34650</v>
      </c>
      <c r="AI23" s="169">
        <v>87186.68</v>
      </c>
      <c r="AJ23" s="169"/>
      <c r="AK23" s="169"/>
      <c r="AL23" s="169"/>
      <c r="AM23" s="169"/>
      <c r="AN23" s="169"/>
      <c r="AO23" s="169">
        <v>4250.42</v>
      </c>
      <c r="AP23" s="169">
        <v>10200</v>
      </c>
      <c r="AQ23" s="169">
        <v>13724.51</v>
      </c>
      <c r="AR23" s="169">
        <v>7200</v>
      </c>
      <c r="AS23" s="169">
        <v>37820.14</v>
      </c>
      <c r="AT23" s="169">
        <v>8400</v>
      </c>
      <c r="AU23" s="169">
        <v>2791.36</v>
      </c>
      <c r="AV23" s="169">
        <v>8850</v>
      </c>
      <c r="AW23" s="169">
        <v>28600.25</v>
      </c>
      <c r="AX23" s="169"/>
      <c r="AY23" s="169"/>
      <c r="AZ23" s="169"/>
      <c r="BA23" s="169"/>
      <c r="BB23" s="169"/>
      <c r="BC23" s="169"/>
      <c r="BD23" s="169"/>
      <c r="BE23" s="169"/>
      <c r="BF23" s="169"/>
      <c r="BG23" s="169">
        <v>-51.92</v>
      </c>
      <c r="BH23" s="169"/>
      <c r="BI23" s="169">
        <v>-0.07</v>
      </c>
      <c r="BJ23" s="169"/>
      <c r="BK23" s="169">
        <v>-51.85</v>
      </c>
      <c r="BL23" s="169"/>
      <c r="BM23" s="169"/>
      <c r="BN23" s="169"/>
      <c r="BO23" s="169"/>
      <c r="BP23" s="169"/>
      <c r="BQ23" s="169"/>
      <c r="BR23" s="169"/>
      <c r="BS23" s="169"/>
      <c r="BT23" s="169">
        <v>26400</v>
      </c>
      <c r="BU23" s="169">
        <v>64307.38</v>
      </c>
      <c r="BV23" s="169"/>
      <c r="BW23" s="169"/>
      <c r="BX23" s="169"/>
      <c r="BY23" s="169"/>
      <c r="BZ23" s="169">
        <v>21000</v>
      </c>
      <c r="CA23" s="169">
        <v>17136.7</v>
      </c>
      <c r="CB23" s="169">
        <v>5400</v>
      </c>
      <c r="CC23" s="169">
        <v>47170.68</v>
      </c>
      <c r="CD23" s="169"/>
      <c r="CE23" s="169">
        <v>59</v>
      </c>
      <c r="CF23" s="169"/>
      <c r="CG23" s="169">
        <v>59</v>
      </c>
      <c r="CH23" s="169"/>
      <c r="CI23" s="169">
        <v>59</v>
      </c>
      <c r="CJ23" s="169"/>
      <c r="CK23" s="169"/>
      <c r="CL23" s="169"/>
      <c r="CM23" s="169"/>
      <c r="CN23" s="169">
        <v>4050</v>
      </c>
      <c r="CO23" s="169">
        <v>2584.99</v>
      </c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>
        <v>4050</v>
      </c>
      <c r="DA23" s="169">
        <v>2584.99</v>
      </c>
      <c r="DB23" s="169"/>
      <c r="DC23" s="169"/>
      <c r="DD23" s="169"/>
      <c r="DE23" s="169"/>
      <c r="DF23" s="169">
        <v>2160</v>
      </c>
      <c r="DG23" s="169">
        <v>2072.94</v>
      </c>
      <c r="DH23" s="169">
        <v>2160</v>
      </c>
      <c r="DI23" s="169">
        <v>2072.94</v>
      </c>
      <c r="DJ23" s="169">
        <v>1890</v>
      </c>
      <c r="DK23" s="169">
        <v>512.05</v>
      </c>
      <c r="DL23" s="169"/>
      <c r="DM23" s="169">
        <v>13.1</v>
      </c>
      <c r="DN23" s="169"/>
      <c r="DO23" s="169"/>
      <c r="DP23" s="169"/>
      <c r="DQ23" s="169"/>
      <c r="DR23" s="169">
        <v>1890</v>
      </c>
      <c r="DS23" s="169">
        <v>498.95</v>
      </c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>
        <v>131978</v>
      </c>
      <c r="EG23" s="169">
        <v>131978</v>
      </c>
      <c r="EH23" s="169">
        <v>131978</v>
      </c>
      <c r="EI23" s="169">
        <v>131978</v>
      </c>
      <c r="EJ23" s="169"/>
      <c r="EK23" s="169"/>
      <c r="EL23" s="169"/>
      <c r="EM23" s="169"/>
      <c r="EN23" s="169">
        <v>131978</v>
      </c>
      <c r="EO23" s="169">
        <v>131978</v>
      </c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>
        <v>131978</v>
      </c>
      <c r="FE23" s="169">
        <v>131978</v>
      </c>
      <c r="FF23" s="169"/>
      <c r="FG23" s="169"/>
      <c r="FH23" s="169">
        <f>FI23-'доходи 22 06'!FH23</f>
        <v>0</v>
      </c>
      <c r="FI23" s="169">
        <v>65100</v>
      </c>
      <c r="FJ23" s="169">
        <v>261108.48</v>
      </c>
      <c r="FK23" s="169">
        <f t="shared" si="0"/>
        <v>401.0882949308756</v>
      </c>
      <c r="FL23" s="169"/>
      <c r="FM23" s="169">
        <v>197078</v>
      </c>
      <c r="FN23" s="169">
        <v>393086.48</v>
      </c>
    </row>
    <row r="24" spans="1:170" ht="12.75">
      <c r="A24" s="169" t="s">
        <v>129</v>
      </c>
      <c r="B24" s="169">
        <v>1288482</v>
      </c>
      <c r="C24" s="169">
        <v>2580268.26</v>
      </c>
      <c r="D24" s="169">
        <v>2400</v>
      </c>
      <c r="E24" s="169">
        <v>3649</v>
      </c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>
        <v>2400</v>
      </c>
      <c r="S24" s="169">
        <v>3649</v>
      </c>
      <c r="T24" s="169">
        <v>2400</v>
      </c>
      <c r="U24" s="169">
        <v>3649</v>
      </c>
      <c r="V24" s="169">
        <v>29725</v>
      </c>
      <c r="W24" s="169">
        <v>85009.83</v>
      </c>
      <c r="X24" s="169">
        <v>29725</v>
      </c>
      <c r="Y24" s="169">
        <v>85009.83</v>
      </c>
      <c r="Z24" s="169">
        <v>29725</v>
      </c>
      <c r="AA24" s="169">
        <v>85009.83</v>
      </c>
      <c r="AB24" s="169"/>
      <c r="AC24" s="169">
        <v>918411</v>
      </c>
      <c r="AD24" s="169"/>
      <c r="AE24" s="169">
        <v>918411</v>
      </c>
      <c r="AF24" s="169">
        <v>1256357</v>
      </c>
      <c r="AG24" s="169">
        <v>1571767.93</v>
      </c>
      <c r="AH24" s="169">
        <v>861157</v>
      </c>
      <c r="AI24" s="169">
        <v>1134981.28</v>
      </c>
      <c r="AJ24" s="169">
        <v>2760</v>
      </c>
      <c r="AK24" s="169">
        <v>852.3</v>
      </c>
      <c r="AL24" s="169">
        <v>690</v>
      </c>
      <c r="AM24" s="169"/>
      <c r="AN24" s="169"/>
      <c r="AO24" s="169">
        <v>107736.91</v>
      </c>
      <c r="AP24" s="169">
        <v>85500</v>
      </c>
      <c r="AQ24" s="169">
        <v>173089.65</v>
      </c>
      <c r="AR24" s="169">
        <v>643807</v>
      </c>
      <c r="AS24" s="169">
        <v>734441.84</v>
      </c>
      <c r="AT24" s="169">
        <v>64800</v>
      </c>
      <c r="AU24" s="169">
        <v>46894.26</v>
      </c>
      <c r="AV24" s="169">
        <v>63600</v>
      </c>
      <c r="AW24" s="169">
        <v>71966.32</v>
      </c>
      <c r="AX24" s="169"/>
      <c r="AY24" s="169"/>
      <c r="AZ24" s="169"/>
      <c r="BA24" s="169"/>
      <c r="BB24" s="169"/>
      <c r="BC24" s="169">
        <v>427</v>
      </c>
      <c r="BD24" s="169"/>
      <c r="BE24" s="169">
        <v>427</v>
      </c>
      <c r="BF24" s="169"/>
      <c r="BG24" s="169">
        <v>145.41</v>
      </c>
      <c r="BH24" s="169"/>
      <c r="BI24" s="169">
        <v>557</v>
      </c>
      <c r="BJ24" s="169"/>
      <c r="BK24" s="169">
        <v>-190.59</v>
      </c>
      <c r="BL24" s="169"/>
      <c r="BM24" s="169"/>
      <c r="BN24" s="169"/>
      <c r="BO24" s="169"/>
      <c r="BP24" s="169"/>
      <c r="BQ24" s="169">
        <v>-221</v>
      </c>
      <c r="BR24" s="169"/>
      <c r="BS24" s="169"/>
      <c r="BT24" s="169">
        <v>395200</v>
      </c>
      <c r="BU24" s="169">
        <v>436214.24</v>
      </c>
      <c r="BV24" s="169"/>
      <c r="BW24" s="169"/>
      <c r="BX24" s="169">
        <v>117000</v>
      </c>
      <c r="BY24" s="169">
        <v>149650.04</v>
      </c>
      <c r="BZ24" s="169">
        <v>276400</v>
      </c>
      <c r="CA24" s="169">
        <v>276732.32</v>
      </c>
      <c r="CB24" s="169">
        <v>1800</v>
      </c>
      <c r="CC24" s="169">
        <v>9831.88</v>
      </c>
      <c r="CD24" s="169"/>
      <c r="CE24" s="169">
        <v>1430.5</v>
      </c>
      <c r="CF24" s="169"/>
      <c r="CG24" s="169">
        <v>1430.5</v>
      </c>
      <c r="CH24" s="169"/>
      <c r="CI24" s="169">
        <v>1316.26</v>
      </c>
      <c r="CJ24" s="169"/>
      <c r="CK24" s="169"/>
      <c r="CL24" s="169"/>
      <c r="CM24" s="169">
        <v>114.24</v>
      </c>
      <c r="CN24" s="169">
        <v>39220</v>
      </c>
      <c r="CO24" s="169">
        <v>38016.43</v>
      </c>
      <c r="CP24" s="169"/>
      <c r="CQ24" s="169">
        <v>204</v>
      </c>
      <c r="CR24" s="169"/>
      <c r="CS24" s="169"/>
      <c r="CT24" s="169"/>
      <c r="CU24" s="169"/>
      <c r="CV24" s="169"/>
      <c r="CW24" s="169">
        <v>204</v>
      </c>
      <c r="CX24" s="169"/>
      <c r="CY24" s="169">
        <v>204</v>
      </c>
      <c r="CZ24" s="169">
        <v>34990</v>
      </c>
      <c r="DA24" s="169">
        <v>35299.1</v>
      </c>
      <c r="DB24" s="169"/>
      <c r="DC24" s="169">
        <v>783</v>
      </c>
      <c r="DD24" s="169"/>
      <c r="DE24" s="169">
        <v>783</v>
      </c>
      <c r="DF24" s="169">
        <v>26190</v>
      </c>
      <c r="DG24" s="169">
        <v>32381.37</v>
      </c>
      <c r="DH24" s="169">
        <v>26190</v>
      </c>
      <c r="DI24" s="169">
        <v>32381.37</v>
      </c>
      <c r="DJ24" s="169">
        <v>8800</v>
      </c>
      <c r="DK24" s="169">
        <v>2134.73</v>
      </c>
      <c r="DL24" s="169"/>
      <c r="DM24" s="169">
        <v>64.96</v>
      </c>
      <c r="DN24" s="169"/>
      <c r="DO24" s="169"/>
      <c r="DP24" s="169"/>
      <c r="DQ24" s="169"/>
      <c r="DR24" s="169">
        <v>8800</v>
      </c>
      <c r="DS24" s="169">
        <v>2069.77</v>
      </c>
      <c r="DT24" s="169">
        <v>4230</v>
      </c>
      <c r="DU24" s="169">
        <v>2513.33</v>
      </c>
      <c r="DV24" s="169">
        <v>4230</v>
      </c>
      <c r="DW24" s="169">
        <v>2513.33</v>
      </c>
      <c r="DX24" s="169">
        <v>4230</v>
      </c>
      <c r="DY24" s="169">
        <v>2513.33</v>
      </c>
      <c r="DZ24" s="169"/>
      <c r="EA24" s="169"/>
      <c r="EB24" s="169"/>
      <c r="EC24" s="169"/>
      <c r="ED24" s="169"/>
      <c r="EE24" s="169"/>
      <c r="EF24" s="169">
        <v>1107515</v>
      </c>
      <c r="EG24" s="169">
        <v>1107515</v>
      </c>
      <c r="EH24" s="169">
        <v>1107515</v>
      </c>
      <c r="EI24" s="169">
        <v>1107515</v>
      </c>
      <c r="EJ24" s="169"/>
      <c r="EK24" s="169"/>
      <c r="EL24" s="169"/>
      <c r="EM24" s="169"/>
      <c r="EN24" s="169">
        <v>1107515</v>
      </c>
      <c r="EO24" s="169">
        <v>1107515</v>
      </c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>
        <v>1107515</v>
      </c>
      <c r="FE24" s="169">
        <v>1107515</v>
      </c>
      <c r="FF24" s="169"/>
      <c r="FG24" s="169"/>
      <c r="FH24" s="169">
        <f>FI24-'доходи 22 06'!FH24</f>
        <v>0</v>
      </c>
      <c r="FI24" s="169">
        <v>1327702</v>
      </c>
      <c r="FJ24" s="169">
        <v>2618284.69</v>
      </c>
      <c r="FK24" s="169">
        <f t="shared" si="0"/>
        <v>197.20424387400183</v>
      </c>
      <c r="FL24" s="169"/>
      <c r="FM24" s="169">
        <v>2435217</v>
      </c>
      <c r="FN24" s="169">
        <v>3725799.69</v>
      </c>
    </row>
    <row r="25" spans="1:170" ht="12.75">
      <c r="A25" s="172" t="s">
        <v>130</v>
      </c>
      <c r="B25" s="172">
        <v>40968645</v>
      </c>
      <c r="C25" s="172">
        <v>46414783.77</v>
      </c>
      <c r="D25" s="172">
        <v>26326490</v>
      </c>
      <c r="E25" s="172">
        <v>24877796.2</v>
      </c>
      <c r="F25" s="172">
        <v>26276663</v>
      </c>
      <c r="G25" s="172">
        <v>24827764.5</v>
      </c>
      <c r="H25" s="172">
        <v>22750860</v>
      </c>
      <c r="I25" s="172">
        <v>22928455.12</v>
      </c>
      <c r="J25" s="172">
        <v>635560</v>
      </c>
      <c r="K25" s="172">
        <v>556223.99</v>
      </c>
      <c r="L25" s="172">
        <v>2168212</v>
      </c>
      <c r="M25" s="172">
        <v>377626.48</v>
      </c>
      <c r="N25" s="172">
        <v>722031</v>
      </c>
      <c r="O25" s="172">
        <v>719460.06</v>
      </c>
      <c r="P25" s="172">
        <v>0</v>
      </c>
      <c r="Q25" s="172">
        <v>245998.85</v>
      </c>
      <c r="R25" s="172">
        <v>49827</v>
      </c>
      <c r="S25" s="172">
        <v>50031.7</v>
      </c>
      <c r="T25" s="172">
        <v>49827</v>
      </c>
      <c r="U25" s="172">
        <v>50031.7</v>
      </c>
      <c r="V25" s="172">
        <v>212015</v>
      </c>
      <c r="W25" s="172">
        <v>528225.9</v>
      </c>
      <c r="X25" s="172">
        <v>212015</v>
      </c>
      <c r="Y25" s="172">
        <v>528225.9</v>
      </c>
      <c r="Z25" s="172">
        <v>212015</v>
      </c>
      <c r="AA25" s="172">
        <v>528225.9</v>
      </c>
      <c r="AB25" s="172">
        <v>142312</v>
      </c>
      <c r="AC25" s="172">
        <v>5313916.2</v>
      </c>
      <c r="AD25" s="172">
        <v>142312</v>
      </c>
      <c r="AE25" s="172">
        <v>5313916.2</v>
      </c>
      <c r="AF25" s="172">
        <v>13855725</v>
      </c>
      <c r="AG25" s="172">
        <v>15094282.79</v>
      </c>
      <c r="AH25" s="172">
        <v>7513115</v>
      </c>
      <c r="AI25" s="172">
        <v>8155499.660000001</v>
      </c>
      <c r="AJ25" s="172">
        <v>10560</v>
      </c>
      <c r="AK25" s="172">
        <v>24294.94</v>
      </c>
      <c r="AL25" s="172">
        <v>13081</v>
      </c>
      <c r="AM25" s="172">
        <v>0</v>
      </c>
      <c r="AN25" s="172">
        <v>35000</v>
      </c>
      <c r="AO25" s="172">
        <v>1050989.66</v>
      </c>
      <c r="AP25" s="172">
        <v>3226750</v>
      </c>
      <c r="AQ25" s="172">
        <v>2538193.31</v>
      </c>
      <c r="AR25" s="172">
        <v>2851625</v>
      </c>
      <c r="AS25" s="172">
        <v>3193691.13</v>
      </c>
      <c r="AT25" s="172">
        <v>608207</v>
      </c>
      <c r="AU25" s="172">
        <v>506683.5</v>
      </c>
      <c r="AV25" s="172">
        <v>742992</v>
      </c>
      <c r="AW25" s="172">
        <v>791456.02</v>
      </c>
      <c r="AX25" s="172">
        <v>24900</v>
      </c>
      <c r="AY25" s="172">
        <v>6440.76</v>
      </c>
      <c r="AZ25" s="172">
        <v>0</v>
      </c>
      <c r="BA25" s="172">
        <v>43750.34</v>
      </c>
      <c r="BB25" s="172">
        <v>0</v>
      </c>
      <c r="BC25" s="172">
        <v>611.65</v>
      </c>
      <c r="BD25" s="172">
        <v>0</v>
      </c>
      <c r="BE25" s="172">
        <v>611.65</v>
      </c>
      <c r="BF25" s="172">
        <v>7800</v>
      </c>
      <c r="BG25" s="172">
        <v>-44938.61</v>
      </c>
      <c r="BH25" s="172">
        <v>6000</v>
      </c>
      <c r="BI25" s="172">
        <v>-6814.62</v>
      </c>
      <c r="BJ25" s="172">
        <v>900</v>
      </c>
      <c r="BK25" s="172">
        <v>-34590.29</v>
      </c>
      <c r="BL25" s="172">
        <v>600</v>
      </c>
      <c r="BM25" s="172">
        <v>-1691.27</v>
      </c>
      <c r="BN25" s="172">
        <v>300</v>
      </c>
      <c r="BO25" s="172">
        <v>-723.25</v>
      </c>
      <c r="BP25" s="172">
        <v>0</v>
      </c>
      <c r="BQ25" s="172">
        <v>-470.18</v>
      </c>
      <c r="BR25" s="172">
        <v>0</v>
      </c>
      <c r="BS25" s="172">
        <v>-649</v>
      </c>
      <c r="BT25" s="172">
        <v>6334810</v>
      </c>
      <c r="BU25" s="172">
        <v>6983110.089999999</v>
      </c>
      <c r="BV25" s="172">
        <v>0</v>
      </c>
      <c r="BW25" s="172">
        <v>80.72</v>
      </c>
      <c r="BX25" s="172">
        <v>1411757</v>
      </c>
      <c r="BY25" s="172">
        <v>1315738.9</v>
      </c>
      <c r="BZ25" s="172">
        <v>4855976</v>
      </c>
      <c r="CA25" s="172">
        <v>5290895.24</v>
      </c>
      <c r="CB25" s="172">
        <v>67077</v>
      </c>
      <c r="CC25" s="172">
        <v>376395.23</v>
      </c>
      <c r="CD25" s="172">
        <v>432103</v>
      </c>
      <c r="CE25" s="172">
        <v>600562.68</v>
      </c>
      <c r="CF25" s="172">
        <v>432103</v>
      </c>
      <c r="CG25" s="172">
        <v>600562.68</v>
      </c>
      <c r="CH25" s="172">
        <v>207240</v>
      </c>
      <c r="CI25" s="172">
        <v>277290.72</v>
      </c>
      <c r="CJ25" s="172">
        <v>2650</v>
      </c>
      <c r="CK25" s="172">
        <v>4112.3</v>
      </c>
      <c r="CL25" s="172">
        <v>222213</v>
      </c>
      <c r="CM25" s="172">
        <v>319159.66</v>
      </c>
      <c r="CN25" s="172">
        <v>597696</v>
      </c>
      <c r="CO25" s="172">
        <v>895809.69</v>
      </c>
      <c r="CP25" s="172">
        <v>5197</v>
      </c>
      <c r="CQ25" s="172">
        <v>26362</v>
      </c>
      <c r="CR25" s="172">
        <v>1000</v>
      </c>
      <c r="CS25" s="172">
        <v>2785</v>
      </c>
      <c r="CT25" s="172">
        <v>1000</v>
      </c>
      <c r="CU25" s="172">
        <v>2785</v>
      </c>
      <c r="CV25" s="172">
        <v>4197</v>
      </c>
      <c r="CW25" s="172">
        <v>23577</v>
      </c>
      <c r="CX25" s="172">
        <v>4197</v>
      </c>
      <c r="CY25" s="172">
        <v>23577</v>
      </c>
      <c r="CZ25" s="172">
        <v>351303</v>
      </c>
      <c r="DA25" s="172">
        <v>531263.79</v>
      </c>
      <c r="DB25" s="172">
        <v>0</v>
      </c>
      <c r="DC25" s="172">
        <v>69582.46</v>
      </c>
      <c r="DD25" s="172">
        <v>0</v>
      </c>
      <c r="DE25" s="172">
        <v>69582.46</v>
      </c>
      <c r="DF25" s="172">
        <v>251358</v>
      </c>
      <c r="DG25" s="172">
        <v>253831.27</v>
      </c>
      <c r="DH25" s="172">
        <v>251358</v>
      </c>
      <c r="DI25" s="172">
        <v>253831.27</v>
      </c>
      <c r="DJ25" s="172">
        <v>99945</v>
      </c>
      <c r="DK25" s="172">
        <v>207850.06</v>
      </c>
      <c r="DL25" s="172">
        <v>3351</v>
      </c>
      <c r="DM25" s="172">
        <v>9967.49</v>
      </c>
      <c r="DN25" s="172">
        <v>0</v>
      </c>
      <c r="DO25" s="172">
        <v>1616.7</v>
      </c>
      <c r="DP25" s="172">
        <v>0</v>
      </c>
      <c r="DQ25" s="172">
        <v>85</v>
      </c>
      <c r="DR25" s="172">
        <v>96594</v>
      </c>
      <c r="DS25" s="172">
        <v>196180.87</v>
      </c>
      <c r="DT25" s="172">
        <v>241196</v>
      </c>
      <c r="DU25" s="172">
        <v>338183.9</v>
      </c>
      <c r="DV25" s="172">
        <v>241196</v>
      </c>
      <c r="DW25" s="172">
        <v>338183.9</v>
      </c>
      <c r="DX25" s="172">
        <v>241196</v>
      </c>
      <c r="DY25" s="172">
        <v>338183.9</v>
      </c>
      <c r="DZ25" s="172">
        <v>0</v>
      </c>
      <c r="EA25" s="172">
        <v>3700</v>
      </c>
      <c r="EB25" s="172">
        <v>0</v>
      </c>
      <c r="EC25" s="172">
        <v>3700</v>
      </c>
      <c r="ED25" s="172">
        <v>0</v>
      </c>
      <c r="EE25" s="172">
        <v>3700</v>
      </c>
      <c r="EF25" s="172">
        <v>140008069</v>
      </c>
      <c r="EG25" s="172">
        <v>136999110.73000002</v>
      </c>
      <c r="EH25" s="172">
        <v>140008069</v>
      </c>
      <c r="EI25" s="172">
        <v>136999110.73000002</v>
      </c>
      <c r="EJ25" s="172">
        <v>7038600</v>
      </c>
      <c r="EK25" s="172">
        <v>6256533.34</v>
      </c>
      <c r="EL25" s="172">
        <v>7038600</v>
      </c>
      <c r="EM25" s="172">
        <v>6256533.34</v>
      </c>
      <c r="EN25" s="172">
        <v>132969469</v>
      </c>
      <c r="EO25" s="172">
        <v>130742577.39</v>
      </c>
      <c r="EP25" s="172">
        <v>400000</v>
      </c>
      <c r="EQ25" s="172">
        <v>200000</v>
      </c>
      <c r="ER25" s="172">
        <v>35408141</v>
      </c>
      <c r="ES25" s="172">
        <v>34713075</v>
      </c>
      <c r="ET25" s="172">
        <v>14457000</v>
      </c>
      <c r="EU25" s="172">
        <v>13785953.22</v>
      </c>
      <c r="EV25" s="172">
        <v>1027337</v>
      </c>
      <c r="EW25" s="172">
        <v>803578.17</v>
      </c>
      <c r="EX25" s="172">
        <v>113500</v>
      </c>
      <c r="EY25" s="172">
        <v>0</v>
      </c>
      <c r="EZ25" s="172">
        <v>37554700</v>
      </c>
      <c r="FA25" s="172">
        <v>37554700</v>
      </c>
      <c r="FB25" s="172">
        <v>28752963</v>
      </c>
      <c r="FC25" s="172">
        <v>28752963</v>
      </c>
      <c r="FD25" s="172">
        <v>14660333</v>
      </c>
      <c r="FE25" s="172">
        <v>14336813</v>
      </c>
      <c r="FF25" s="172">
        <v>595495</v>
      </c>
      <c r="FG25" s="172">
        <v>595495</v>
      </c>
      <c r="FH25" s="169">
        <f>FI25-'доходи 22 06'!FH25</f>
        <v>-41281</v>
      </c>
      <c r="FI25" s="172">
        <v>41566341</v>
      </c>
      <c r="FJ25" s="172">
        <v>47314293.45999998</v>
      </c>
      <c r="FK25" s="169">
        <f t="shared" si="0"/>
        <v>113.82838210368331</v>
      </c>
      <c r="FL25" s="172"/>
      <c r="FM25" s="172">
        <v>181574410</v>
      </c>
      <c r="FN25" s="172">
        <v>184313404.19</v>
      </c>
    </row>
  </sheetData>
  <mergeCells count="85">
    <mergeCell ref="A3:O3"/>
    <mergeCell ref="A5:O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CJ7:CK7"/>
    <mergeCell ref="CL7:CM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F7:DG7"/>
    <mergeCell ref="DH7:DI7"/>
    <mergeCell ref="DJ7:DK7"/>
    <mergeCell ref="DL7:DM7"/>
    <mergeCell ref="DN7:DO7"/>
    <mergeCell ref="DP7:DQ7"/>
    <mergeCell ref="DR7:DS7"/>
    <mergeCell ref="DT7:DU7"/>
    <mergeCell ref="DV7:DW7"/>
    <mergeCell ref="DX7:DY7"/>
    <mergeCell ref="DZ7:EA7"/>
    <mergeCell ref="EB7:EC7"/>
    <mergeCell ref="ED7:EE7"/>
    <mergeCell ref="EF7:EG7"/>
    <mergeCell ref="EH7:EI7"/>
    <mergeCell ref="EJ7:EK7"/>
    <mergeCell ref="EL7:EM7"/>
    <mergeCell ref="EN7:EO7"/>
    <mergeCell ref="EP7:EQ7"/>
    <mergeCell ref="ER7:ES7"/>
    <mergeCell ref="ET7:EU7"/>
    <mergeCell ref="EV7:EW7"/>
    <mergeCell ref="EX7:EY7"/>
    <mergeCell ref="EZ7:FA7"/>
    <mergeCell ref="FB7:FC7"/>
    <mergeCell ref="FD7:FE7"/>
    <mergeCell ref="FF7:FG7"/>
    <mergeCell ref="FI7:FJ7"/>
    <mergeCell ref="FM7:FN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3"/>
  <sheetViews>
    <sheetView workbookViewId="0" topLeftCell="A1">
      <pane xSplit="4" ySplit="5" topLeftCell="E10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1" sqref="F1:F16384"/>
    </sheetView>
  </sheetViews>
  <sheetFormatPr defaultColWidth="9.140625" defaultRowHeight="12.75"/>
  <cols>
    <col min="1" max="1" width="10.7109375" style="99" customWidth="1"/>
    <col min="2" max="2" width="38.7109375" style="99" customWidth="1"/>
    <col min="3" max="3" width="11.140625" style="99" hidden="1" customWidth="1"/>
    <col min="4" max="4" width="17.7109375" style="99" hidden="1" customWidth="1"/>
    <col min="5" max="5" width="15.7109375" style="166" customWidth="1"/>
    <col min="6" max="6" width="15.7109375" style="99" customWidth="1"/>
    <col min="7" max="7" width="15.7109375" style="166" customWidth="1"/>
    <col min="8" max="13" width="15.7109375" style="99" customWidth="1"/>
    <col min="14" max="16384" width="9.140625" style="99" customWidth="1"/>
  </cols>
  <sheetData>
    <row r="1" spans="1:17" ht="12.75">
      <c r="A1" s="150" t="s">
        <v>10</v>
      </c>
      <c r="B1" s="150"/>
      <c r="C1" s="150"/>
      <c r="D1" s="150"/>
      <c r="E1" s="160"/>
      <c r="F1" s="150"/>
      <c r="G1" s="16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ht="18" customHeight="1">
      <c r="A2" s="216" t="s">
        <v>137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150"/>
      <c r="O2" s="150"/>
      <c r="P2" s="150"/>
      <c r="Q2" s="150"/>
    </row>
    <row r="3" spans="1:17" ht="12.75">
      <c r="A3" s="217" t="s">
        <v>61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150"/>
      <c r="O3" s="150"/>
      <c r="P3" s="150"/>
      <c r="Q3" s="150"/>
    </row>
    <row r="4" spans="1:17" ht="12.75">
      <c r="A4" s="150" t="s">
        <v>136</v>
      </c>
      <c r="B4" s="150"/>
      <c r="C4" s="150"/>
      <c r="D4" s="150"/>
      <c r="E4" s="160"/>
      <c r="F4" s="150"/>
      <c r="G4" s="160"/>
      <c r="H4" s="150"/>
      <c r="I4" s="150"/>
      <c r="J4" s="150"/>
      <c r="K4" s="150"/>
      <c r="L4" s="150"/>
      <c r="M4" s="151" t="s">
        <v>11</v>
      </c>
      <c r="N4" s="150"/>
      <c r="O4" s="150"/>
      <c r="P4" s="150"/>
      <c r="Q4" s="150"/>
    </row>
    <row r="5" spans="1:17" ht="89.25">
      <c r="A5" s="152" t="s">
        <v>12</v>
      </c>
      <c r="B5" s="152" t="s">
        <v>13</v>
      </c>
      <c r="C5" s="152" t="s">
        <v>14</v>
      </c>
      <c r="D5" s="152" t="s">
        <v>15</v>
      </c>
      <c r="E5" s="161" t="s">
        <v>16</v>
      </c>
      <c r="F5" s="152" t="s">
        <v>17</v>
      </c>
      <c r="G5" s="161" t="s">
        <v>138</v>
      </c>
      <c r="H5" s="152" t="s">
        <v>139</v>
      </c>
      <c r="I5" s="152" t="s">
        <v>17</v>
      </c>
      <c r="J5" s="152" t="s">
        <v>132</v>
      </c>
      <c r="K5" s="152" t="s">
        <v>18</v>
      </c>
      <c r="L5" s="152" t="s">
        <v>19</v>
      </c>
      <c r="M5" s="152" t="s">
        <v>60</v>
      </c>
      <c r="N5" s="152" t="s">
        <v>20</v>
      </c>
      <c r="O5" s="152" t="s">
        <v>77</v>
      </c>
      <c r="P5" s="152" t="s">
        <v>78</v>
      </c>
      <c r="Q5" s="152" t="s">
        <v>79</v>
      </c>
    </row>
    <row r="6" spans="1:17" ht="12.75">
      <c r="A6" s="153" t="s">
        <v>62</v>
      </c>
      <c r="B6" s="154" t="s">
        <v>63</v>
      </c>
      <c r="C6" s="155">
        <v>15065477</v>
      </c>
      <c r="D6" s="155">
        <v>16284859</v>
      </c>
      <c r="E6" s="162">
        <v>9064500</v>
      </c>
      <c r="F6" s="155">
        <v>6914910.980000001</v>
      </c>
      <c r="G6" s="162">
        <v>7008501.26</v>
      </c>
      <c r="H6" s="155">
        <v>0</v>
      </c>
      <c r="I6" s="155">
        <v>6914910.980000001</v>
      </c>
      <c r="J6" s="155">
        <v>93590.28</v>
      </c>
      <c r="K6" s="155">
        <v>110645.46</v>
      </c>
      <c r="L6" s="155">
        <v>2055998.74</v>
      </c>
      <c r="M6" s="155">
        <v>9276357.74</v>
      </c>
      <c r="N6" s="155">
        <v>77.31812300733631</v>
      </c>
      <c r="O6" s="155">
        <v>9369948.02</v>
      </c>
      <c r="P6" s="155">
        <v>2149589.02</v>
      </c>
      <c r="Q6" s="155">
        <v>76.28563053670916</v>
      </c>
    </row>
    <row r="7" spans="1:17" ht="25.5">
      <c r="A7" s="156" t="s">
        <v>21</v>
      </c>
      <c r="B7" s="157" t="s">
        <v>22</v>
      </c>
      <c r="C7" s="158">
        <v>1676000</v>
      </c>
      <c r="D7" s="158">
        <v>1708647</v>
      </c>
      <c r="E7" s="163">
        <v>901927</v>
      </c>
      <c r="F7" s="158">
        <v>643286.68</v>
      </c>
      <c r="G7" s="163">
        <v>648649.88</v>
      </c>
      <c r="H7" s="158">
        <v>0</v>
      </c>
      <c r="I7" s="158">
        <v>643286.68</v>
      </c>
      <c r="J7" s="158">
        <v>5363.2</v>
      </c>
      <c r="K7" s="158">
        <v>0</v>
      </c>
      <c r="L7" s="158">
        <v>253277.12</v>
      </c>
      <c r="M7" s="158">
        <v>1059997.12</v>
      </c>
      <c r="N7" s="158">
        <v>71.918223980433</v>
      </c>
      <c r="O7" s="158">
        <v>1065360.32</v>
      </c>
      <c r="P7" s="158">
        <v>258640.32</v>
      </c>
      <c r="Q7" s="158">
        <v>71.32358605519073</v>
      </c>
    </row>
    <row r="8" spans="1:17" ht="25.5">
      <c r="A8" s="156" t="s">
        <v>23</v>
      </c>
      <c r="B8" s="157" t="s">
        <v>24</v>
      </c>
      <c r="C8" s="158">
        <v>2732026</v>
      </c>
      <c r="D8" s="158">
        <v>2732026</v>
      </c>
      <c r="E8" s="163">
        <v>1365590</v>
      </c>
      <c r="F8" s="158">
        <v>1002292.81</v>
      </c>
      <c r="G8" s="163">
        <v>1031287.12</v>
      </c>
      <c r="H8" s="158">
        <v>0</v>
      </c>
      <c r="I8" s="158">
        <v>1002292.81</v>
      </c>
      <c r="J8" s="158">
        <v>28994.31</v>
      </c>
      <c r="K8" s="158">
        <v>1591.3</v>
      </c>
      <c r="L8" s="158">
        <v>334302.88</v>
      </c>
      <c r="M8" s="158">
        <v>1700738.88</v>
      </c>
      <c r="N8" s="158">
        <v>75.51952782313872</v>
      </c>
      <c r="O8" s="158">
        <v>1729733.19</v>
      </c>
      <c r="P8" s="158">
        <v>363297.19</v>
      </c>
      <c r="Q8" s="158">
        <v>73.3963202718239</v>
      </c>
    </row>
    <row r="9" spans="1:17" ht="25.5">
      <c r="A9" s="156" t="s">
        <v>25</v>
      </c>
      <c r="B9" s="157" t="s">
        <v>26</v>
      </c>
      <c r="C9" s="158">
        <v>777684</v>
      </c>
      <c r="D9" s="158">
        <v>919326</v>
      </c>
      <c r="E9" s="163">
        <v>481512</v>
      </c>
      <c r="F9" s="158">
        <v>338837.08</v>
      </c>
      <c r="G9" s="163">
        <v>356655.85</v>
      </c>
      <c r="H9" s="158">
        <v>0</v>
      </c>
      <c r="I9" s="158">
        <v>338837.08</v>
      </c>
      <c r="J9" s="158">
        <v>17818.77</v>
      </c>
      <c r="K9" s="158">
        <v>17818.77</v>
      </c>
      <c r="L9" s="158">
        <v>124856.15</v>
      </c>
      <c r="M9" s="158">
        <v>562670.15</v>
      </c>
      <c r="N9" s="158">
        <v>74.06998164116366</v>
      </c>
      <c r="O9" s="158">
        <v>580488.92</v>
      </c>
      <c r="P9" s="158">
        <v>142674.92</v>
      </c>
      <c r="Q9" s="158">
        <v>70.36939473990265</v>
      </c>
    </row>
    <row r="10" spans="1:17" ht="25.5">
      <c r="A10" s="156" t="s">
        <v>27</v>
      </c>
      <c r="B10" s="157" t="s">
        <v>28</v>
      </c>
      <c r="C10" s="158">
        <v>778354</v>
      </c>
      <c r="D10" s="158">
        <v>873546</v>
      </c>
      <c r="E10" s="163">
        <v>514776</v>
      </c>
      <c r="F10" s="158">
        <v>442187.96</v>
      </c>
      <c r="G10" s="163">
        <v>445219</v>
      </c>
      <c r="H10" s="158">
        <v>0</v>
      </c>
      <c r="I10" s="158">
        <v>442187.96</v>
      </c>
      <c r="J10" s="158">
        <v>3031.04</v>
      </c>
      <c r="K10" s="158">
        <v>130</v>
      </c>
      <c r="L10" s="158">
        <v>69557</v>
      </c>
      <c r="M10" s="158">
        <v>428327</v>
      </c>
      <c r="N10" s="158">
        <v>86.48790930424107</v>
      </c>
      <c r="O10" s="158">
        <v>431358.04</v>
      </c>
      <c r="P10" s="158">
        <v>72588.04</v>
      </c>
      <c r="Q10" s="158">
        <v>85.89910174522511</v>
      </c>
    </row>
    <row r="11" spans="1:17" ht="25.5">
      <c r="A11" s="156" t="s">
        <v>29</v>
      </c>
      <c r="B11" s="157" t="s">
        <v>30</v>
      </c>
      <c r="C11" s="158">
        <v>1846639</v>
      </c>
      <c r="D11" s="158">
        <v>1856639</v>
      </c>
      <c r="E11" s="163">
        <v>1235602</v>
      </c>
      <c r="F11" s="158">
        <v>1064922.29</v>
      </c>
      <c r="G11" s="163">
        <v>1067035.29</v>
      </c>
      <c r="H11" s="158">
        <v>0</v>
      </c>
      <c r="I11" s="158">
        <v>1064922.29</v>
      </c>
      <c r="J11" s="158">
        <v>2113</v>
      </c>
      <c r="K11" s="158">
        <v>90775.39</v>
      </c>
      <c r="L11" s="158">
        <v>168566.71</v>
      </c>
      <c r="M11" s="158">
        <v>789603.71</v>
      </c>
      <c r="N11" s="158">
        <v>86.35752370099758</v>
      </c>
      <c r="O11" s="158">
        <v>791716.71</v>
      </c>
      <c r="P11" s="158">
        <v>170679.71</v>
      </c>
      <c r="Q11" s="158">
        <v>86.18651394219174</v>
      </c>
    </row>
    <row r="12" spans="1:17" ht="25.5">
      <c r="A12" s="156" t="s">
        <v>31</v>
      </c>
      <c r="B12" s="157" t="s">
        <v>32</v>
      </c>
      <c r="C12" s="158">
        <v>1114148</v>
      </c>
      <c r="D12" s="158">
        <v>1114148</v>
      </c>
      <c r="E12" s="163">
        <v>577199</v>
      </c>
      <c r="F12" s="158">
        <v>463719.49</v>
      </c>
      <c r="G12" s="163">
        <v>464474.66</v>
      </c>
      <c r="H12" s="158">
        <v>0</v>
      </c>
      <c r="I12" s="158">
        <v>463719.49</v>
      </c>
      <c r="J12" s="158">
        <v>755.17</v>
      </c>
      <c r="K12" s="158">
        <v>330</v>
      </c>
      <c r="L12" s="158">
        <v>112724.34</v>
      </c>
      <c r="M12" s="158">
        <v>649673.34</v>
      </c>
      <c r="N12" s="158">
        <v>80.47045473051755</v>
      </c>
      <c r="O12" s="158">
        <v>650428.51</v>
      </c>
      <c r="P12" s="158">
        <v>113479.51</v>
      </c>
      <c r="Q12" s="158">
        <v>80.33962117051485</v>
      </c>
    </row>
    <row r="13" spans="1:17" ht="25.5">
      <c r="A13" s="156" t="s">
        <v>33</v>
      </c>
      <c r="B13" s="157" t="s">
        <v>34</v>
      </c>
      <c r="C13" s="158">
        <v>284932</v>
      </c>
      <c r="D13" s="158">
        <v>308132</v>
      </c>
      <c r="E13" s="163">
        <v>180800</v>
      </c>
      <c r="F13" s="158">
        <v>155181.95</v>
      </c>
      <c r="G13" s="163">
        <v>155181.95</v>
      </c>
      <c r="H13" s="158">
        <v>0</v>
      </c>
      <c r="I13" s="158">
        <v>155181.95</v>
      </c>
      <c r="J13" s="158">
        <v>0</v>
      </c>
      <c r="K13" s="158">
        <v>0</v>
      </c>
      <c r="L13" s="158">
        <v>25618.05</v>
      </c>
      <c r="M13" s="158">
        <v>152950.05</v>
      </c>
      <c r="N13" s="158">
        <v>85.83072455752213</v>
      </c>
      <c r="O13" s="158">
        <v>152950.05</v>
      </c>
      <c r="P13" s="158">
        <v>25618.05</v>
      </c>
      <c r="Q13" s="158">
        <v>85.83072455752213</v>
      </c>
    </row>
    <row r="14" spans="1:17" ht="25.5">
      <c r="A14" s="156" t="s">
        <v>35</v>
      </c>
      <c r="B14" s="157" t="s">
        <v>36</v>
      </c>
      <c r="C14" s="158">
        <v>694793</v>
      </c>
      <c r="D14" s="158">
        <v>719293</v>
      </c>
      <c r="E14" s="163">
        <v>466220</v>
      </c>
      <c r="F14" s="158">
        <v>368687.29</v>
      </c>
      <c r="G14" s="163">
        <v>368687.29</v>
      </c>
      <c r="H14" s="158">
        <v>0</v>
      </c>
      <c r="I14" s="158">
        <v>368687.29</v>
      </c>
      <c r="J14" s="158">
        <v>0</v>
      </c>
      <c r="K14" s="158">
        <v>0</v>
      </c>
      <c r="L14" s="158">
        <v>97532.71</v>
      </c>
      <c r="M14" s="158">
        <v>350605.71</v>
      </c>
      <c r="N14" s="158">
        <v>79.08011024838059</v>
      </c>
      <c r="O14" s="158">
        <v>350605.71</v>
      </c>
      <c r="P14" s="158">
        <v>97532.71</v>
      </c>
      <c r="Q14" s="158">
        <v>79.08011024838059</v>
      </c>
    </row>
    <row r="15" spans="1:17" ht="25.5">
      <c r="A15" s="156" t="s">
        <v>37</v>
      </c>
      <c r="B15" s="157" t="s">
        <v>38</v>
      </c>
      <c r="C15" s="158">
        <v>1692311</v>
      </c>
      <c r="D15" s="158">
        <v>1818311</v>
      </c>
      <c r="E15" s="163">
        <v>1020827</v>
      </c>
      <c r="F15" s="158">
        <v>701611.66</v>
      </c>
      <c r="G15" s="163">
        <v>701611.66</v>
      </c>
      <c r="H15" s="158">
        <v>0</v>
      </c>
      <c r="I15" s="158">
        <v>701611.66</v>
      </c>
      <c r="J15" s="158">
        <v>0</v>
      </c>
      <c r="K15" s="158">
        <v>0</v>
      </c>
      <c r="L15" s="158">
        <v>319215.34</v>
      </c>
      <c r="M15" s="158">
        <v>1116699.34</v>
      </c>
      <c r="N15" s="158">
        <v>68.7297318742549</v>
      </c>
      <c r="O15" s="158">
        <v>1116699.34</v>
      </c>
      <c r="P15" s="158">
        <v>319215.34</v>
      </c>
      <c r="Q15" s="158">
        <v>68.7297318742549</v>
      </c>
    </row>
    <row r="16" spans="1:17" ht="25.5">
      <c r="A16" s="156" t="s">
        <v>39</v>
      </c>
      <c r="B16" s="157" t="s">
        <v>40</v>
      </c>
      <c r="C16" s="158">
        <v>397291</v>
      </c>
      <c r="D16" s="158">
        <v>508636</v>
      </c>
      <c r="E16" s="163">
        <v>228612</v>
      </c>
      <c r="F16" s="158">
        <v>179766.88</v>
      </c>
      <c r="G16" s="163">
        <v>180941.95</v>
      </c>
      <c r="H16" s="158">
        <v>0</v>
      </c>
      <c r="I16" s="158">
        <v>179766.88</v>
      </c>
      <c r="J16" s="158">
        <v>1175.07</v>
      </c>
      <c r="K16" s="158">
        <v>0</v>
      </c>
      <c r="L16" s="158">
        <v>47670.05</v>
      </c>
      <c r="M16" s="158">
        <v>327694.05</v>
      </c>
      <c r="N16" s="158">
        <v>79.1480543453537</v>
      </c>
      <c r="O16" s="158">
        <v>328869.12</v>
      </c>
      <c r="P16" s="158">
        <v>48845.12</v>
      </c>
      <c r="Q16" s="158">
        <v>78.63405245568912</v>
      </c>
    </row>
    <row r="17" spans="1:17" ht="25.5">
      <c r="A17" s="156" t="s">
        <v>41</v>
      </c>
      <c r="B17" s="157" t="s">
        <v>42</v>
      </c>
      <c r="C17" s="158">
        <v>267200</v>
      </c>
      <c r="D17" s="158">
        <v>396126</v>
      </c>
      <c r="E17" s="163">
        <v>247295</v>
      </c>
      <c r="F17" s="158">
        <v>197605.22</v>
      </c>
      <c r="G17" s="163">
        <v>199735.22</v>
      </c>
      <c r="H17" s="158">
        <v>0</v>
      </c>
      <c r="I17" s="158">
        <v>197605.22</v>
      </c>
      <c r="J17" s="158">
        <v>2130</v>
      </c>
      <c r="K17" s="158">
        <v>0</v>
      </c>
      <c r="L17" s="158">
        <v>47559.78</v>
      </c>
      <c r="M17" s="158">
        <v>196390.78</v>
      </c>
      <c r="N17" s="158">
        <v>80.76799773549808</v>
      </c>
      <c r="O17" s="158">
        <v>198520.78</v>
      </c>
      <c r="P17" s="158">
        <v>49689.78</v>
      </c>
      <c r="Q17" s="158">
        <v>79.90667825875978</v>
      </c>
    </row>
    <row r="18" spans="1:17" ht="25.5">
      <c r="A18" s="156" t="s">
        <v>43</v>
      </c>
      <c r="B18" s="157" t="s">
        <v>44</v>
      </c>
      <c r="C18" s="158">
        <v>169540</v>
      </c>
      <c r="D18" s="158">
        <v>399540</v>
      </c>
      <c r="E18" s="163">
        <v>224010</v>
      </c>
      <c r="F18" s="158">
        <v>162042.9</v>
      </c>
      <c r="G18" s="163">
        <v>167946.85</v>
      </c>
      <c r="H18" s="158">
        <v>0</v>
      </c>
      <c r="I18" s="158">
        <v>162042.9</v>
      </c>
      <c r="J18" s="158">
        <v>5903.95</v>
      </c>
      <c r="K18" s="158">
        <v>0</v>
      </c>
      <c r="L18" s="158">
        <v>56063.15</v>
      </c>
      <c r="M18" s="158">
        <v>231593.15</v>
      </c>
      <c r="N18" s="158">
        <v>74.97292531583412</v>
      </c>
      <c r="O18" s="158">
        <v>237497.1</v>
      </c>
      <c r="P18" s="158">
        <v>61967.1</v>
      </c>
      <c r="Q18" s="158">
        <v>72.33735101111557</v>
      </c>
    </row>
    <row r="19" spans="1:17" ht="25.5">
      <c r="A19" s="156" t="s">
        <v>45</v>
      </c>
      <c r="B19" s="157" t="s">
        <v>46</v>
      </c>
      <c r="C19" s="158">
        <v>362300</v>
      </c>
      <c r="D19" s="158">
        <v>498410</v>
      </c>
      <c r="E19" s="163">
        <v>276801</v>
      </c>
      <c r="F19" s="158">
        <v>214592.83</v>
      </c>
      <c r="G19" s="163">
        <v>214592.83</v>
      </c>
      <c r="H19" s="158">
        <v>0</v>
      </c>
      <c r="I19" s="158">
        <v>214592.83</v>
      </c>
      <c r="J19" s="158">
        <v>0</v>
      </c>
      <c r="K19" s="158">
        <v>0</v>
      </c>
      <c r="L19" s="158">
        <v>62208.17</v>
      </c>
      <c r="M19" s="158">
        <v>283817.17</v>
      </c>
      <c r="N19" s="158">
        <v>77.52603133659198</v>
      </c>
      <c r="O19" s="158">
        <v>283817.17</v>
      </c>
      <c r="P19" s="158">
        <v>62208.17</v>
      </c>
      <c r="Q19" s="158">
        <v>77.52603133659198</v>
      </c>
    </row>
    <row r="20" spans="1:17" ht="25.5">
      <c r="A20" s="156" t="s">
        <v>47</v>
      </c>
      <c r="B20" s="157" t="s">
        <v>48</v>
      </c>
      <c r="C20" s="158">
        <v>741894</v>
      </c>
      <c r="D20" s="158">
        <v>762194</v>
      </c>
      <c r="E20" s="163">
        <v>387240</v>
      </c>
      <c r="F20" s="158">
        <v>285537.25</v>
      </c>
      <c r="G20" s="163">
        <v>285594.5</v>
      </c>
      <c r="H20" s="158">
        <v>0</v>
      </c>
      <c r="I20" s="158">
        <v>285537.25</v>
      </c>
      <c r="J20" s="158">
        <v>57.25</v>
      </c>
      <c r="K20" s="158">
        <v>0</v>
      </c>
      <c r="L20" s="158">
        <v>101645.5</v>
      </c>
      <c r="M20" s="158">
        <v>476599.5</v>
      </c>
      <c r="N20" s="158">
        <v>73.75129118892676</v>
      </c>
      <c r="O20" s="158">
        <v>476656.75</v>
      </c>
      <c r="P20" s="158">
        <v>101702.75</v>
      </c>
      <c r="Q20" s="158">
        <v>73.73650707571532</v>
      </c>
    </row>
    <row r="21" spans="1:17" ht="25.5">
      <c r="A21" s="156" t="s">
        <v>49</v>
      </c>
      <c r="B21" s="157" t="s">
        <v>50</v>
      </c>
      <c r="C21" s="158">
        <v>132000</v>
      </c>
      <c r="D21" s="158">
        <v>216520</v>
      </c>
      <c r="E21" s="163">
        <v>197220</v>
      </c>
      <c r="F21" s="158">
        <v>158695.22</v>
      </c>
      <c r="G21" s="163">
        <v>177488.61</v>
      </c>
      <c r="H21" s="158">
        <v>0</v>
      </c>
      <c r="I21" s="158">
        <v>158695.22</v>
      </c>
      <c r="J21" s="158">
        <v>18793.39</v>
      </c>
      <c r="K21" s="158">
        <v>0</v>
      </c>
      <c r="L21" s="158">
        <v>19731.39</v>
      </c>
      <c r="M21" s="158">
        <v>39031.39</v>
      </c>
      <c r="N21" s="158">
        <v>89.99523881959233</v>
      </c>
      <c r="O21" s="158">
        <v>57824.78</v>
      </c>
      <c r="P21" s="158">
        <v>38524.78</v>
      </c>
      <c r="Q21" s="158">
        <v>80.46608863198459</v>
      </c>
    </row>
    <row r="22" spans="1:17" ht="25.5">
      <c r="A22" s="156" t="s">
        <v>51</v>
      </c>
      <c r="B22" s="157" t="s">
        <v>52</v>
      </c>
      <c r="C22" s="158">
        <v>1398365</v>
      </c>
      <c r="D22" s="158">
        <v>1453365</v>
      </c>
      <c r="E22" s="163">
        <v>758869</v>
      </c>
      <c r="F22" s="158">
        <v>535943.47</v>
      </c>
      <c r="G22" s="163">
        <v>543398.6</v>
      </c>
      <c r="H22" s="158">
        <v>0</v>
      </c>
      <c r="I22" s="158">
        <v>535943.47</v>
      </c>
      <c r="J22" s="158">
        <v>7455.13</v>
      </c>
      <c r="K22" s="158">
        <v>0</v>
      </c>
      <c r="L22" s="158">
        <v>215470.4</v>
      </c>
      <c r="M22" s="158">
        <v>909966.4</v>
      </c>
      <c r="N22" s="158">
        <v>71.6063773852931</v>
      </c>
      <c r="O22" s="158">
        <v>917421.53</v>
      </c>
      <c r="P22" s="158">
        <v>222925.53</v>
      </c>
      <c r="Q22" s="158">
        <v>70.62397726089746</v>
      </c>
    </row>
    <row r="23" spans="1:17" ht="25.5">
      <c r="A23" s="153" t="s">
        <v>64</v>
      </c>
      <c r="B23" s="154" t="s">
        <v>65</v>
      </c>
      <c r="C23" s="155">
        <v>91485</v>
      </c>
      <c r="D23" s="155">
        <v>380816</v>
      </c>
      <c r="E23" s="162">
        <v>264892</v>
      </c>
      <c r="F23" s="155">
        <v>177272.02</v>
      </c>
      <c r="G23" s="162">
        <v>177272.02</v>
      </c>
      <c r="H23" s="155">
        <v>0</v>
      </c>
      <c r="I23" s="155">
        <v>177272.02</v>
      </c>
      <c r="J23" s="155">
        <v>0</v>
      </c>
      <c r="K23" s="155">
        <v>0</v>
      </c>
      <c r="L23" s="155">
        <v>87619.98</v>
      </c>
      <c r="M23" s="155">
        <v>203543.98</v>
      </c>
      <c r="N23" s="155">
        <v>66.92237591169231</v>
      </c>
      <c r="O23" s="155">
        <v>203543.98</v>
      </c>
      <c r="P23" s="155">
        <v>87619.98</v>
      </c>
      <c r="Q23" s="155">
        <v>66.92237591169231</v>
      </c>
    </row>
    <row r="24" spans="1:17" ht="25.5">
      <c r="A24" s="156" t="s">
        <v>31</v>
      </c>
      <c r="B24" s="157" t="s">
        <v>32</v>
      </c>
      <c r="C24" s="158">
        <v>91485</v>
      </c>
      <c r="D24" s="158">
        <v>380816</v>
      </c>
      <c r="E24" s="163">
        <v>264892</v>
      </c>
      <c r="F24" s="158">
        <v>177272.02</v>
      </c>
      <c r="G24" s="163">
        <v>177272.02</v>
      </c>
      <c r="H24" s="158">
        <v>0</v>
      </c>
      <c r="I24" s="158">
        <v>177272.02</v>
      </c>
      <c r="J24" s="158">
        <v>0</v>
      </c>
      <c r="K24" s="158">
        <v>0</v>
      </c>
      <c r="L24" s="158">
        <v>87619.98</v>
      </c>
      <c r="M24" s="158">
        <v>203543.98</v>
      </c>
      <c r="N24" s="158">
        <v>66.92237591169231</v>
      </c>
      <c r="O24" s="158">
        <v>203543.98</v>
      </c>
      <c r="P24" s="158">
        <v>87619.98</v>
      </c>
      <c r="Q24" s="158">
        <v>66.92237591169231</v>
      </c>
    </row>
    <row r="25" spans="1:17" ht="12.75">
      <c r="A25" s="153" t="s">
        <v>66</v>
      </c>
      <c r="B25" s="154" t="s">
        <v>0</v>
      </c>
      <c r="C25" s="155">
        <v>99186424</v>
      </c>
      <c r="D25" s="155">
        <v>102112700</v>
      </c>
      <c r="E25" s="162">
        <v>57085541</v>
      </c>
      <c r="F25" s="155">
        <v>41956311.66000002</v>
      </c>
      <c r="G25" s="162">
        <v>42702008.390000015</v>
      </c>
      <c r="H25" s="155">
        <v>0</v>
      </c>
      <c r="I25" s="155">
        <v>41956311.66000002</v>
      </c>
      <c r="J25" s="155">
        <v>745696.73</v>
      </c>
      <c r="K25" s="155">
        <v>940342</v>
      </c>
      <c r="L25" s="155">
        <v>14383532.609999985</v>
      </c>
      <c r="M25" s="155">
        <v>59410691.609999985</v>
      </c>
      <c r="N25" s="155">
        <v>74.80354506931977</v>
      </c>
      <c r="O25" s="155">
        <v>60156388.33999998</v>
      </c>
      <c r="P25" s="155">
        <v>15129229.339999981</v>
      </c>
      <c r="Q25" s="155">
        <v>73.49726555100882</v>
      </c>
    </row>
    <row r="26" spans="1:17" ht="25.5">
      <c r="A26" s="156" t="s">
        <v>21</v>
      </c>
      <c r="B26" s="157" t="s">
        <v>22</v>
      </c>
      <c r="C26" s="158">
        <v>76977334</v>
      </c>
      <c r="D26" s="158">
        <v>78415783</v>
      </c>
      <c r="E26" s="163">
        <v>44498529</v>
      </c>
      <c r="F26" s="158">
        <v>31661687.29999999</v>
      </c>
      <c r="G26" s="163">
        <v>32356505.019999996</v>
      </c>
      <c r="H26" s="158">
        <v>0</v>
      </c>
      <c r="I26" s="158">
        <v>31661687.29999999</v>
      </c>
      <c r="J26" s="158">
        <v>694817.72</v>
      </c>
      <c r="K26" s="158">
        <v>888154.41</v>
      </c>
      <c r="L26" s="158">
        <v>12142023.980000004</v>
      </c>
      <c r="M26" s="158">
        <v>46059277.980000004</v>
      </c>
      <c r="N26" s="158">
        <v>72.71365087147036</v>
      </c>
      <c r="O26" s="158">
        <v>46754095.70000001</v>
      </c>
      <c r="P26" s="158">
        <v>12836841.70000001</v>
      </c>
      <c r="Q26" s="158">
        <v>71.15221112140581</v>
      </c>
    </row>
    <row r="27" spans="1:17" ht="25.5">
      <c r="A27" s="156" t="s">
        <v>23</v>
      </c>
      <c r="B27" s="157" t="s">
        <v>24</v>
      </c>
      <c r="C27" s="158">
        <v>8391327</v>
      </c>
      <c r="D27" s="158">
        <v>8706327</v>
      </c>
      <c r="E27" s="163">
        <v>4534173</v>
      </c>
      <c r="F27" s="158">
        <v>3994600.06</v>
      </c>
      <c r="G27" s="163">
        <v>4004799.19</v>
      </c>
      <c r="H27" s="158">
        <v>0</v>
      </c>
      <c r="I27" s="158">
        <v>3994600.06</v>
      </c>
      <c r="J27" s="158">
        <v>10199.13</v>
      </c>
      <c r="K27" s="158">
        <v>10199.13</v>
      </c>
      <c r="L27" s="158">
        <v>529373.81</v>
      </c>
      <c r="M27" s="158">
        <v>4701527.81</v>
      </c>
      <c r="N27" s="158">
        <v>88.32479903170875</v>
      </c>
      <c r="O27" s="158">
        <v>4711726.94</v>
      </c>
      <c r="P27" s="158">
        <v>539572.94</v>
      </c>
      <c r="Q27" s="158">
        <v>88.09985988624607</v>
      </c>
    </row>
    <row r="28" spans="1:17" ht="25.5">
      <c r="A28" s="156" t="s">
        <v>25</v>
      </c>
      <c r="B28" s="157" t="s">
        <v>26</v>
      </c>
      <c r="C28" s="158">
        <v>1194733</v>
      </c>
      <c r="D28" s="158">
        <v>1302033</v>
      </c>
      <c r="E28" s="163">
        <v>655613</v>
      </c>
      <c r="F28" s="158">
        <v>531397.26</v>
      </c>
      <c r="G28" s="163">
        <v>557747.01</v>
      </c>
      <c r="H28" s="158">
        <v>0</v>
      </c>
      <c r="I28" s="158">
        <v>531397.26</v>
      </c>
      <c r="J28" s="158">
        <v>26349.75</v>
      </c>
      <c r="K28" s="158">
        <v>26349.75</v>
      </c>
      <c r="L28" s="158">
        <v>97865.99</v>
      </c>
      <c r="M28" s="158">
        <v>744285.99</v>
      </c>
      <c r="N28" s="158">
        <v>85.0725977062688</v>
      </c>
      <c r="O28" s="158">
        <v>770635.74</v>
      </c>
      <c r="P28" s="158">
        <v>124215.74</v>
      </c>
      <c r="Q28" s="158">
        <v>81.05349649869665</v>
      </c>
    </row>
    <row r="29" spans="1:17" ht="25.5">
      <c r="A29" s="156" t="s">
        <v>27</v>
      </c>
      <c r="B29" s="157" t="s">
        <v>28</v>
      </c>
      <c r="C29" s="158">
        <v>912436</v>
      </c>
      <c r="D29" s="158">
        <v>942006</v>
      </c>
      <c r="E29" s="163">
        <v>521444</v>
      </c>
      <c r="F29" s="158">
        <v>437151.6</v>
      </c>
      <c r="G29" s="163">
        <v>444798.09</v>
      </c>
      <c r="H29" s="158">
        <v>0</v>
      </c>
      <c r="I29" s="158">
        <v>437151.6</v>
      </c>
      <c r="J29" s="158">
        <v>7646.49</v>
      </c>
      <c r="K29" s="158">
        <v>6573.94</v>
      </c>
      <c r="L29" s="158">
        <v>76645.91</v>
      </c>
      <c r="M29" s="158">
        <v>497207.91</v>
      </c>
      <c r="N29" s="158">
        <v>85.30121930638765</v>
      </c>
      <c r="O29" s="158">
        <v>504854.4</v>
      </c>
      <c r="P29" s="158">
        <v>84292.4</v>
      </c>
      <c r="Q29" s="158">
        <v>83.83481255897085</v>
      </c>
    </row>
    <row r="30" spans="1:17" ht="25.5">
      <c r="A30" s="156" t="s">
        <v>29</v>
      </c>
      <c r="B30" s="157" t="s">
        <v>30</v>
      </c>
      <c r="C30" s="158">
        <v>1973688</v>
      </c>
      <c r="D30" s="158">
        <v>1979188</v>
      </c>
      <c r="E30" s="163">
        <v>996040</v>
      </c>
      <c r="F30" s="158">
        <v>932225.57</v>
      </c>
      <c r="G30" s="163">
        <v>932505.57</v>
      </c>
      <c r="H30" s="158">
        <v>0</v>
      </c>
      <c r="I30" s="158">
        <v>932225.57</v>
      </c>
      <c r="J30" s="158">
        <v>280</v>
      </c>
      <c r="K30" s="158">
        <v>9064.77</v>
      </c>
      <c r="L30" s="158">
        <v>63534.43000000005</v>
      </c>
      <c r="M30" s="158">
        <v>1046682.43</v>
      </c>
      <c r="N30" s="158">
        <v>93.62129733745633</v>
      </c>
      <c r="O30" s="158">
        <v>1046962.43</v>
      </c>
      <c r="P30" s="158">
        <v>63814.43000000005</v>
      </c>
      <c r="Q30" s="158">
        <v>93.59318601662582</v>
      </c>
    </row>
    <row r="31" spans="1:17" ht="25.5">
      <c r="A31" s="156" t="s">
        <v>31</v>
      </c>
      <c r="B31" s="157" t="s">
        <v>32</v>
      </c>
      <c r="C31" s="158">
        <v>2312238</v>
      </c>
      <c r="D31" s="158">
        <v>2431015</v>
      </c>
      <c r="E31" s="163">
        <v>1474038</v>
      </c>
      <c r="F31" s="158">
        <v>1204590</v>
      </c>
      <c r="G31" s="163">
        <v>1205766.68</v>
      </c>
      <c r="H31" s="158">
        <v>0</v>
      </c>
      <c r="I31" s="158">
        <v>1204590</v>
      </c>
      <c r="J31" s="158">
        <v>1176.68</v>
      </c>
      <c r="K31" s="158">
        <v>0</v>
      </c>
      <c r="L31" s="158">
        <v>268271.32</v>
      </c>
      <c r="M31" s="158">
        <v>1225248.32</v>
      </c>
      <c r="N31" s="158">
        <v>81.80024395571891</v>
      </c>
      <c r="O31" s="158">
        <v>1226425</v>
      </c>
      <c r="P31" s="158">
        <v>269448</v>
      </c>
      <c r="Q31" s="158">
        <v>81.72041697703858</v>
      </c>
    </row>
    <row r="32" spans="1:17" ht="25.5">
      <c r="A32" s="156" t="s">
        <v>33</v>
      </c>
      <c r="B32" s="157" t="s">
        <v>34</v>
      </c>
      <c r="C32" s="158">
        <v>438769</v>
      </c>
      <c r="D32" s="158">
        <v>438769</v>
      </c>
      <c r="E32" s="163">
        <v>219926</v>
      </c>
      <c r="F32" s="158">
        <v>179939.86</v>
      </c>
      <c r="G32" s="163">
        <v>179939.86</v>
      </c>
      <c r="H32" s="158">
        <v>0</v>
      </c>
      <c r="I32" s="158">
        <v>179939.86</v>
      </c>
      <c r="J32" s="158">
        <v>0</v>
      </c>
      <c r="K32" s="158">
        <v>0</v>
      </c>
      <c r="L32" s="158">
        <v>39986.14</v>
      </c>
      <c r="M32" s="158">
        <v>258829.14</v>
      </c>
      <c r="N32" s="158">
        <v>81.81836617771432</v>
      </c>
      <c r="O32" s="158">
        <v>258829.14</v>
      </c>
      <c r="P32" s="158">
        <v>39986.14</v>
      </c>
      <c r="Q32" s="158">
        <v>81.81836617771432</v>
      </c>
    </row>
    <row r="33" spans="1:17" ht="12.75">
      <c r="A33" s="156"/>
      <c r="B33" s="157"/>
      <c r="C33" s="158"/>
      <c r="D33" s="158"/>
      <c r="E33" s="163"/>
      <c r="F33" s="158"/>
      <c r="G33" s="163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1:17" ht="25.5">
      <c r="A34" s="156" t="s">
        <v>37</v>
      </c>
      <c r="B34" s="157" t="s">
        <v>38</v>
      </c>
      <c r="C34" s="158">
        <v>4493844</v>
      </c>
      <c r="D34" s="158">
        <v>5099124</v>
      </c>
      <c r="E34" s="163">
        <v>2529610</v>
      </c>
      <c r="F34" s="158">
        <v>1888508.41</v>
      </c>
      <c r="G34" s="163">
        <v>1888508.41</v>
      </c>
      <c r="H34" s="158">
        <v>0</v>
      </c>
      <c r="I34" s="158">
        <v>1888508.41</v>
      </c>
      <c r="J34" s="158">
        <v>0</v>
      </c>
      <c r="K34" s="158">
        <v>0</v>
      </c>
      <c r="L34" s="158">
        <v>641101.59</v>
      </c>
      <c r="M34" s="158">
        <v>3210615.59</v>
      </c>
      <c r="N34" s="158">
        <v>74.65610943979506</v>
      </c>
      <c r="O34" s="158">
        <v>3210615.59</v>
      </c>
      <c r="P34" s="158">
        <v>641101.59</v>
      </c>
      <c r="Q34" s="158">
        <v>74.65610943979506</v>
      </c>
    </row>
    <row r="35" spans="1:17" ht="25.5">
      <c r="A35" s="156" t="s">
        <v>41</v>
      </c>
      <c r="B35" s="157" t="s">
        <v>42</v>
      </c>
      <c r="C35" s="158">
        <v>588050</v>
      </c>
      <c r="D35" s="158">
        <v>588050</v>
      </c>
      <c r="E35" s="163">
        <v>323053</v>
      </c>
      <c r="F35" s="158">
        <v>266550.68</v>
      </c>
      <c r="G35" s="163">
        <v>271777.64</v>
      </c>
      <c r="H35" s="158">
        <v>0</v>
      </c>
      <c r="I35" s="158">
        <v>266550.68</v>
      </c>
      <c r="J35" s="158">
        <v>5226.96</v>
      </c>
      <c r="K35" s="158">
        <v>0</v>
      </c>
      <c r="L35" s="158">
        <v>51275.36</v>
      </c>
      <c r="M35" s="158">
        <v>316272.36</v>
      </c>
      <c r="N35" s="158">
        <v>84.12787994539596</v>
      </c>
      <c r="O35" s="158">
        <v>321499.32</v>
      </c>
      <c r="P35" s="158">
        <v>56502.32</v>
      </c>
      <c r="Q35" s="158">
        <v>82.50989156578022</v>
      </c>
    </row>
    <row r="36" spans="1:17" ht="25.5">
      <c r="A36" s="156" t="s">
        <v>51</v>
      </c>
      <c r="B36" s="157" t="s">
        <v>52</v>
      </c>
      <c r="C36" s="158">
        <v>1904005</v>
      </c>
      <c r="D36" s="158">
        <v>2210405</v>
      </c>
      <c r="E36" s="163">
        <v>1333115</v>
      </c>
      <c r="F36" s="158">
        <v>859660.92</v>
      </c>
      <c r="G36" s="163">
        <v>859660.92</v>
      </c>
      <c r="H36" s="158">
        <v>0</v>
      </c>
      <c r="I36" s="158">
        <v>859660.92</v>
      </c>
      <c r="J36" s="158">
        <v>0</v>
      </c>
      <c r="K36" s="158">
        <v>0</v>
      </c>
      <c r="L36" s="158">
        <v>473454.08</v>
      </c>
      <c r="M36" s="158">
        <v>1350744.08</v>
      </c>
      <c r="N36" s="158">
        <v>64.48512843978202</v>
      </c>
      <c r="O36" s="158">
        <v>1350744.08</v>
      </c>
      <c r="P36" s="158">
        <v>473454.08</v>
      </c>
      <c r="Q36" s="158">
        <v>64.48512843978202</v>
      </c>
    </row>
    <row r="37" spans="1:17" ht="12.75">
      <c r="A37" s="153" t="s">
        <v>67</v>
      </c>
      <c r="B37" s="154" t="s">
        <v>68</v>
      </c>
      <c r="C37" s="155">
        <v>56810800</v>
      </c>
      <c r="D37" s="155">
        <v>57728163</v>
      </c>
      <c r="E37" s="162">
        <v>28971326</v>
      </c>
      <c r="F37" s="155">
        <v>21260568.769999996</v>
      </c>
      <c r="G37" s="162">
        <v>22133283.309999995</v>
      </c>
      <c r="H37" s="155">
        <v>0</v>
      </c>
      <c r="I37" s="155">
        <v>21260568.769999996</v>
      </c>
      <c r="J37" s="155">
        <v>872714.54</v>
      </c>
      <c r="K37" s="155">
        <v>236305.17</v>
      </c>
      <c r="L37" s="155">
        <v>6838042.690000005</v>
      </c>
      <c r="M37" s="155">
        <v>35594879.690000005</v>
      </c>
      <c r="N37" s="155">
        <v>76.39720498122867</v>
      </c>
      <c r="O37" s="155">
        <v>36467594.230000004</v>
      </c>
      <c r="P37" s="155">
        <v>7710757.230000004</v>
      </c>
      <c r="Q37" s="155">
        <v>73.38486602235602</v>
      </c>
    </row>
    <row r="38" spans="1:17" ht="25.5">
      <c r="A38" s="156" t="s">
        <v>21</v>
      </c>
      <c r="B38" s="157" t="s">
        <v>22</v>
      </c>
      <c r="C38" s="158">
        <v>56810800</v>
      </c>
      <c r="D38" s="158">
        <v>57728163</v>
      </c>
      <c r="E38" s="163">
        <v>28971326</v>
      </c>
      <c r="F38" s="158">
        <v>21260568.769999996</v>
      </c>
      <c r="G38" s="163">
        <v>22133283.309999995</v>
      </c>
      <c r="H38" s="158">
        <v>0</v>
      </c>
      <c r="I38" s="158">
        <v>21260568.769999996</v>
      </c>
      <c r="J38" s="158">
        <v>872714.54</v>
      </c>
      <c r="K38" s="158">
        <v>236305.17</v>
      </c>
      <c r="L38" s="158">
        <v>6838042.690000005</v>
      </c>
      <c r="M38" s="158">
        <v>35594879.690000005</v>
      </c>
      <c r="N38" s="158">
        <v>76.39720498122867</v>
      </c>
      <c r="O38" s="158">
        <v>36467594.230000004</v>
      </c>
      <c r="P38" s="158">
        <v>7710757.230000004</v>
      </c>
      <c r="Q38" s="158">
        <v>73.38486602235602</v>
      </c>
    </row>
    <row r="39" spans="1:17" ht="25.5">
      <c r="A39" s="153" t="s">
        <v>69</v>
      </c>
      <c r="B39" s="154" t="s">
        <v>70</v>
      </c>
      <c r="C39" s="155">
        <v>103746248</v>
      </c>
      <c r="D39" s="155">
        <v>129792781</v>
      </c>
      <c r="E39" s="162">
        <v>52613969</v>
      </c>
      <c r="F39" s="155">
        <v>42997205.11000001</v>
      </c>
      <c r="G39" s="162">
        <v>43101640.93</v>
      </c>
      <c r="H39" s="155">
        <v>0</v>
      </c>
      <c r="I39" s="155">
        <v>42997205.11000001</v>
      </c>
      <c r="J39" s="155">
        <v>104435.82</v>
      </c>
      <c r="K39" s="155">
        <v>9508192.429999998</v>
      </c>
      <c r="L39" s="155">
        <v>9512328.07</v>
      </c>
      <c r="M39" s="155">
        <v>86691140.07</v>
      </c>
      <c r="N39" s="155">
        <v>81.92052747436712</v>
      </c>
      <c r="O39" s="155">
        <v>86795575.88999999</v>
      </c>
      <c r="P39" s="155">
        <v>9616763.889999993</v>
      </c>
      <c r="Q39" s="155">
        <v>81.72203300230022</v>
      </c>
    </row>
    <row r="40" spans="1:17" ht="25.5">
      <c r="A40" s="156" t="s">
        <v>21</v>
      </c>
      <c r="B40" s="157" t="s">
        <v>22</v>
      </c>
      <c r="C40" s="158">
        <v>103256248</v>
      </c>
      <c r="D40" s="158">
        <v>129327781</v>
      </c>
      <c r="E40" s="163">
        <v>52459669</v>
      </c>
      <c r="F40" s="158">
        <v>42896955.440000005</v>
      </c>
      <c r="G40" s="163">
        <v>43001391.26</v>
      </c>
      <c r="H40" s="158">
        <v>0</v>
      </c>
      <c r="I40" s="158">
        <v>42896955.440000005</v>
      </c>
      <c r="J40" s="158">
        <v>104435.82</v>
      </c>
      <c r="K40" s="158">
        <v>9508192.429999998</v>
      </c>
      <c r="L40" s="158">
        <v>9458277.740000002</v>
      </c>
      <c r="M40" s="158">
        <v>86326389.74000001</v>
      </c>
      <c r="N40" s="158">
        <v>81.97038235220279</v>
      </c>
      <c r="O40" s="158">
        <v>86430825.56</v>
      </c>
      <c r="P40" s="158">
        <v>9562713.559999995</v>
      </c>
      <c r="Q40" s="158">
        <v>81.77130404692413</v>
      </c>
    </row>
    <row r="41" spans="1:17" ht="25.5">
      <c r="A41" s="156" t="s">
        <v>23</v>
      </c>
      <c r="B41" s="157" t="s">
        <v>24</v>
      </c>
      <c r="C41" s="158">
        <v>300000</v>
      </c>
      <c r="D41" s="158">
        <v>250000</v>
      </c>
      <c r="E41" s="163">
        <v>65000</v>
      </c>
      <c r="F41" s="158">
        <v>38849.67</v>
      </c>
      <c r="G41" s="163">
        <v>38849.67</v>
      </c>
      <c r="H41" s="158">
        <v>0</v>
      </c>
      <c r="I41" s="158">
        <v>38849.67</v>
      </c>
      <c r="J41" s="158">
        <v>0</v>
      </c>
      <c r="K41" s="158">
        <v>0</v>
      </c>
      <c r="L41" s="158">
        <v>26150.33</v>
      </c>
      <c r="M41" s="158">
        <v>211150.33</v>
      </c>
      <c r="N41" s="158">
        <v>59.76872307692307</v>
      </c>
      <c r="O41" s="158">
        <v>211150.33</v>
      </c>
      <c r="P41" s="158">
        <v>26150.33</v>
      </c>
      <c r="Q41" s="158">
        <v>59.76872307692307</v>
      </c>
    </row>
    <row r="42" spans="1:17" ht="25.5">
      <c r="A42" s="156" t="s">
        <v>27</v>
      </c>
      <c r="B42" s="157" t="s">
        <v>28</v>
      </c>
      <c r="C42" s="158">
        <v>0</v>
      </c>
      <c r="D42" s="158">
        <v>7300</v>
      </c>
      <c r="E42" s="163">
        <v>3700</v>
      </c>
      <c r="F42" s="158">
        <v>2800</v>
      </c>
      <c r="G42" s="163">
        <v>2800</v>
      </c>
      <c r="H42" s="158">
        <v>0</v>
      </c>
      <c r="I42" s="158">
        <v>2800</v>
      </c>
      <c r="J42" s="158">
        <v>0</v>
      </c>
      <c r="K42" s="158">
        <v>0</v>
      </c>
      <c r="L42" s="158">
        <v>900</v>
      </c>
      <c r="M42" s="158">
        <v>4500</v>
      </c>
      <c r="N42" s="158">
        <v>75.67567567567568</v>
      </c>
      <c r="O42" s="158">
        <v>4500</v>
      </c>
      <c r="P42" s="158">
        <v>900</v>
      </c>
      <c r="Q42" s="158">
        <v>75.67567567567568</v>
      </c>
    </row>
    <row r="43" spans="1:17" ht="25.5">
      <c r="A43" s="156" t="s">
        <v>29</v>
      </c>
      <c r="B43" s="157" t="s">
        <v>30</v>
      </c>
      <c r="C43" s="158">
        <v>139500</v>
      </c>
      <c r="D43" s="158">
        <v>139500</v>
      </c>
      <c r="E43" s="163">
        <v>43500</v>
      </c>
      <c r="F43" s="158">
        <v>28900</v>
      </c>
      <c r="G43" s="163">
        <v>28900</v>
      </c>
      <c r="H43" s="158">
        <v>0</v>
      </c>
      <c r="I43" s="158">
        <v>28900</v>
      </c>
      <c r="J43" s="158">
        <v>0</v>
      </c>
      <c r="K43" s="158">
        <v>0</v>
      </c>
      <c r="L43" s="158">
        <v>14600</v>
      </c>
      <c r="M43" s="158">
        <v>110600</v>
      </c>
      <c r="N43" s="158">
        <v>66.4367816091954</v>
      </c>
      <c r="O43" s="158">
        <v>110600</v>
      </c>
      <c r="P43" s="158">
        <v>14600</v>
      </c>
      <c r="Q43" s="158">
        <v>66.4367816091954</v>
      </c>
    </row>
    <row r="44" spans="1:17" ht="25.5">
      <c r="A44" s="156" t="s">
        <v>31</v>
      </c>
      <c r="B44" s="157" t="s">
        <v>32</v>
      </c>
      <c r="C44" s="158">
        <v>11000</v>
      </c>
      <c r="D44" s="158">
        <v>11000</v>
      </c>
      <c r="E44" s="163">
        <v>5000</v>
      </c>
      <c r="F44" s="158">
        <v>1000</v>
      </c>
      <c r="G44" s="163">
        <v>1000</v>
      </c>
      <c r="H44" s="158">
        <v>0</v>
      </c>
      <c r="I44" s="158">
        <v>1000</v>
      </c>
      <c r="J44" s="158">
        <v>0</v>
      </c>
      <c r="K44" s="158">
        <v>0</v>
      </c>
      <c r="L44" s="158">
        <v>4000</v>
      </c>
      <c r="M44" s="158">
        <v>10000</v>
      </c>
      <c r="N44" s="158">
        <v>20</v>
      </c>
      <c r="O44" s="158">
        <v>10000</v>
      </c>
      <c r="P44" s="158">
        <v>4000</v>
      </c>
      <c r="Q44" s="158">
        <v>20</v>
      </c>
    </row>
    <row r="45" spans="1:17" ht="25.5">
      <c r="A45" s="156" t="s">
        <v>35</v>
      </c>
      <c r="B45" s="157" t="s">
        <v>36</v>
      </c>
      <c r="C45" s="158">
        <v>6000</v>
      </c>
      <c r="D45" s="158">
        <v>10000</v>
      </c>
      <c r="E45" s="163">
        <v>7000</v>
      </c>
      <c r="F45" s="158">
        <v>6500</v>
      </c>
      <c r="G45" s="163">
        <v>6500</v>
      </c>
      <c r="H45" s="158">
        <v>0</v>
      </c>
      <c r="I45" s="158">
        <v>6500</v>
      </c>
      <c r="J45" s="158">
        <v>0</v>
      </c>
      <c r="K45" s="158">
        <v>0</v>
      </c>
      <c r="L45" s="158">
        <v>500</v>
      </c>
      <c r="M45" s="158">
        <v>3500</v>
      </c>
      <c r="N45" s="158">
        <v>92.85714285714286</v>
      </c>
      <c r="O45" s="158">
        <v>3500</v>
      </c>
      <c r="P45" s="158">
        <v>500</v>
      </c>
      <c r="Q45" s="158">
        <v>92.85714285714286</v>
      </c>
    </row>
    <row r="46" spans="1:17" ht="25.5">
      <c r="A46" s="156" t="s">
        <v>37</v>
      </c>
      <c r="B46" s="157" t="s">
        <v>38</v>
      </c>
      <c r="C46" s="158">
        <v>0</v>
      </c>
      <c r="D46" s="158">
        <v>12200</v>
      </c>
      <c r="E46" s="163">
        <v>8600</v>
      </c>
      <c r="F46" s="158">
        <v>2600</v>
      </c>
      <c r="G46" s="163">
        <v>2600</v>
      </c>
      <c r="H46" s="158">
        <v>0</v>
      </c>
      <c r="I46" s="158">
        <v>2600</v>
      </c>
      <c r="J46" s="158">
        <v>0</v>
      </c>
      <c r="K46" s="158">
        <v>0</v>
      </c>
      <c r="L46" s="158">
        <v>6000</v>
      </c>
      <c r="M46" s="158">
        <v>9600</v>
      </c>
      <c r="N46" s="158">
        <v>30.23255813953488</v>
      </c>
      <c r="O46" s="158">
        <v>9600</v>
      </c>
      <c r="P46" s="158">
        <v>6000</v>
      </c>
      <c r="Q46" s="158">
        <v>30.23255813953488</v>
      </c>
    </row>
    <row r="47" spans="1:17" ht="25.5">
      <c r="A47" s="156" t="s">
        <v>41</v>
      </c>
      <c r="B47" s="157" t="s">
        <v>42</v>
      </c>
      <c r="C47" s="158">
        <v>0</v>
      </c>
      <c r="D47" s="158">
        <v>1500</v>
      </c>
      <c r="E47" s="163">
        <v>1500</v>
      </c>
      <c r="F47" s="158">
        <v>0</v>
      </c>
      <c r="G47" s="163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1500</v>
      </c>
      <c r="M47" s="158">
        <v>1500</v>
      </c>
      <c r="N47" s="158">
        <v>0</v>
      </c>
      <c r="O47" s="158">
        <v>1500</v>
      </c>
      <c r="P47" s="158">
        <v>1500</v>
      </c>
      <c r="Q47" s="158">
        <v>0</v>
      </c>
    </row>
    <row r="48" spans="1:17" ht="25.5">
      <c r="A48" s="156" t="s">
        <v>51</v>
      </c>
      <c r="B48" s="157" t="s">
        <v>52</v>
      </c>
      <c r="C48" s="158">
        <v>33500</v>
      </c>
      <c r="D48" s="158">
        <v>33500</v>
      </c>
      <c r="E48" s="163">
        <v>20000</v>
      </c>
      <c r="F48" s="158">
        <v>19600</v>
      </c>
      <c r="G48" s="163">
        <v>19600</v>
      </c>
      <c r="H48" s="158">
        <v>0</v>
      </c>
      <c r="I48" s="158">
        <v>19600</v>
      </c>
      <c r="J48" s="158">
        <v>0</v>
      </c>
      <c r="K48" s="158">
        <v>0</v>
      </c>
      <c r="L48" s="158">
        <v>400</v>
      </c>
      <c r="M48" s="158">
        <v>13900</v>
      </c>
      <c r="N48" s="158">
        <v>98</v>
      </c>
      <c r="O48" s="158">
        <v>13900</v>
      </c>
      <c r="P48" s="158">
        <v>400</v>
      </c>
      <c r="Q48" s="158">
        <v>98</v>
      </c>
    </row>
    <row r="49" spans="1:17" ht="12.75">
      <c r="A49" s="153" t="s">
        <v>54</v>
      </c>
      <c r="B49" s="154" t="s">
        <v>71</v>
      </c>
      <c r="C49" s="155">
        <v>13104643</v>
      </c>
      <c r="D49" s="155">
        <v>13783808</v>
      </c>
      <c r="E49" s="162">
        <v>8456199</v>
      </c>
      <c r="F49" s="155">
        <v>5791616.350000001</v>
      </c>
      <c r="G49" s="162">
        <v>5870312.48</v>
      </c>
      <c r="H49" s="155">
        <v>0</v>
      </c>
      <c r="I49" s="155">
        <v>5791616.350000001</v>
      </c>
      <c r="J49" s="155">
        <v>78696.13</v>
      </c>
      <c r="K49" s="155">
        <v>39425.21</v>
      </c>
      <c r="L49" s="155">
        <v>2585886.52</v>
      </c>
      <c r="M49" s="155">
        <v>7913495.52</v>
      </c>
      <c r="N49" s="155">
        <v>69.42022627423977</v>
      </c>
      <c r="O49" s="155">
        <v>7992191.649999999</v>
      </c>
      <c r="P49" s="155">
        <v>2664582.65</v>
      </c>
      <c r="Q49" s="155">
        <v>68.48959384707007</v>
      </c>
    </row>
    <row r="50" spans="1:17" ht="25.5">
      <c r="A50" s="156" t="s">
        <v>23</v>
      </c>
      <c r="B50" s="157" t="s">
        <v>24</v>
      </c>
      <c r="C50" s="158">
        <v>5213071</v>
      </c>
      <c r="D50" s="158">
        <v>5448071</v>
      </c>
      <c r="E50" s="163">
        <v>3303180</v>
      </c>
      <c r="F50" s="158">
        <v>2633373.13</v>
      </c>
      <c r="G50" s="163">
        <v>2692069.26</v>
      </c>
      <c r="H50" s="158">
        <v>0</v>
      </c>
      <c r="I50" s="158">
        <v>2633373.13</v>
      </c>
      <c r="J50" s="158">
        <v>58696.13</v>
      </c>
      <c r="K50" s="158">
        <v>11425.21</v>
      </c>
      <c r="L50" s="158">
        <v>611110.74</v>
      </c>
      <c r="M50" s="158">
        <v>2756001.74</v>
      </c>
      <c r="N50" s="158">
        <v>81.49932065464188</v>
      </c>
      <c r="O50" s="158">
        <v>2814697.87</v>
      </c>
      <c r="P50" s="158">
        <v>669806.87</v>
      </c>
      <c r="Q50" s="158">
        <v>79.72236239018157</v>
      </c>
    </row>
    <row r="51" spans="1:17" ht="25.5">
      <c r="A51" s="156" t="s">
        <v>25</v>
      </c>
      <c r="B51" s="157" t="s">
        <v>26</v>
      </c>
      <c r="C51" s="158">
        <v>436433</v>
      </c>
      <c r="D51" s="158">
        <v>187441</v>
      </c>
      <c r="E51" s="163">
        <v>136298</v>
      </c>
      <c r="F51" s="158">
        <v>87391.42</v>
      </c>
      <c r="G51" s="163">
        <v>87391.42</v>
      </c>
      <c r="H51" s="158">
        <v>0</v>
      </c>
      <c r="I51" s="158">
        <v>87391.42</v>
      </c>
      <c r="J51" s="158">
        <v>0</v>
      </c>
      <c r="K51" s="158">
        <v>0</v>
      </c>
      <c r="L51" s="158">
        <v>48906.58</v>
      </c>
      <c r="M51" s="158">
        <v>100049.58</v>
      </c>
      <c r="N51" s="158">
        <v>64.11790341751163</v>
      </c>
      <c r="O51" s="158">
        <v>100049.58</v>
      </c>
      <c r="P51" s="158">
        <v>48906.58</v>
      </c>
      <c r="Q51" s="158">
        <v>64.11790341751163</v>
      </c>
    </row>
    <row r="52" spans="1:17" ht="25.5">
      <c r="A52" s="156" t="s">
        <v>27</v>
      </c>
      <c r="B52" s="157" t="s">
        <v>28</v>
      </c>
      <c r="C52" s="158">
        <v>97630</v>
      </c>
      <c r="D52" s="158">
        <v>101871</v>
      </c>
      <c r="E52" s="163">
        <v>69836</v>
      </c>
      <c r="F52" s="158">
        <v>52241.75</v>
      </c>
      <c r="G52" s="163">
        <v>52241.75</v>
      </c>
      <c r="H52" s="158">
        <v>0</v>
      </c>
      <c r="I52" s="158">
        <v>52241.75</v>
      </c>
      <c r="J52" s="158">
        <v>0</v>
      </c>
      <c r="K52" s="158">
        <v>0</v>
      </c>
      <c r="L52" s="158">
        <v>17594.25</v>
      </c>
      <c r="M52" s="158">
        <v>49629.25</v>
      </c>
      <c r="N52" s="158">
        <v>74.80633197777651</v>
      </c>
      <c r="O52" s="158">
        <v>49629.25</v>
      </c>
      <c r="P52" s="158">
        <v>17594.25</v>
      </c>
      <c r="Q52" s="158">
        <v>74.80633197777651</v>
      </c>
    </row>
    <row r="53" spans="1:17" ht="25.5">
      <c r="A53" s="156" t="s">
        <v>29</v>
      </c>
      <c r="B53" s="157" t="s">
        <v>30</v>
      </c>
      <c r="C53" s="158">
        <v>2509472</v>
      </c>
      <c r="D53" s="158">
        <v>2552072</v>
      </c>
      <c r="E53" s="163">
        <v>1826424</v>
      </c>
      <c r="F53" s="158">
        <v>1737501.91</v>
      </c>
      <c r="G53" s="163">
        <v>1737501.91</v>
      </c>
      <c r="H53" s="158">
        <v>0</v>
      </c>
      <c r="I53" s="158">
        <v>1737501.91</v>
      </c>
      <c r="J53" s="158">
        <v>0</v>
      </c>
      <c r="K53" s="158">
        <v>10000</v>
      </c>
      <c r="L53" s="158">
        <v>88922.09000000008</v>
      </c>
      <c r="M53" s="158">
        <v>814570.09</v>
      </c>
      <c r="N53" s="158">
        <v>95.13135558884464</v>
      </c>
      <c r="O53" s="158">
        <v>814570.09</v>
      </c>
      <c r="P53" s="158">
        <v>88922.09000000008</v>
      </c>
      <c r="Q53" s="158">
        <v>95.13135558884464</v>
      </c>
    </row>
    <row r="54" spans="1:17" ht="25.5">
      <c r="A54" s="156" t="s">
        <v>31</v>
      </c>
      <c r="B54" s="157" t="s">
        <v>32</v>
      </c>
      <c r="C54" s="158">
        <v>576839</v>
      </c>
      <c r="D54" s="158">
        <v>629898</v>
      </c>
      <c r="E54" s="163">
        <v>343203</v>
      </c>
      <c r="F54" s="158">
        <v>309281.57</v>
      </c>
      <c r="G54" s="163">
        <v>309281.57</v>
      </c>
      <c r="H54" s="158">
        <v>0</v>
      </c>
      <c r="I54" s="158">
        <v>309281.57</v>
      </c>
      <c r="J54" s="158">
        <v>0</v>
      </c>
      <c r="K54" s="158">
        <v>0</v>
      </c>
      <c r="L54" s="158">
        <v>33921.43</v>
      </c>
      <c r="M54" s="158">
        <v>320616.43</v>
      </c>
      <c r="N54" s="158">
        <v>90.11621984656311</v>
      </c>
      <c r="O54" s="158">
        <v>320616.43</v>
      </c>
      <c r="P54" s="158">
        <v>33921.43</v>
      </c>
      <c r="Q54" s="158">
        <v>90.11621984656311</v>
      </c>
    </row>
    <row r="55" spans="1:17" ht="25.5">
      <c r="A55" s="156" t="s">
        <v>33</v>
      </c>
      <c r="B55" s="157" t="s">
        <v>34</v>
      </c>
      <c r="C55" s="158">
        <v>13510</v>
      </c>
      <c r="D55" s="158">
        <v>13510</v>
      </c>
      <c r="E55" s="163">
        <v>10110</v>
      </c>
      <c r="F55" s="158">
        <v>1721</v>
      </c>
      <c r="G55" s="163">
        <v>1721</v>
      </c>
      <c r="H55" s="158">
        <v>0</v>
      </c>
      <c r="I55" s="158">
        <v>1721</v>
      </c>
      <c r="J55" s="158">
        <v>0</v>
      </c>
      <c r="K55" s="158">
        <v>0</v>
      </c>
      <c r="L55" s="158">
        <v>8389</v>
      </c>
      <c r="M55" s="158">
        <v>11789</v>
      </c>
      <c r="N55" s="158">
        <v>17.022749752720078</v>
      </c>
      <c r="O55" s="158">
        <v>11789</v>
      </c>
      <c r="P55" s="158">
        <v>8389</v>
      </c>
      <c r="Q55" s="158">
        <v>17.022749752720078</v>
      </c>
    </row>
    <row r="56" spans="1:17" ht="25.5">
      <c r="A56" s="156" t="s">
        <v>35</v>
      </c>
      <c r="B56" s="157" t="s">
        <v>36</v>
      </c>
      <c r="C56" s="158">
        <v>304575</v>
      </c>
      <c r="D56" s="158">
        <v>302075</v>
      </c>
      <c r="E56" s="163">
        <v>130172</v>
      </c>
      <c r="F56" s="158">
        <v>73072.37</v>
      </c>
      <c r="G56" s="163">
        <v>73072.37</v>
      </c>
      <c r="H56" s="158">
        <v>0</v>
      </c>
      <c r="I56" s="158">
        <v>73072.37</v>
      </c>
      <c r="J56" s="158">
        <v>0</v>
      </c>
      <c r="K56" s="158">
        <v>0</v>
      </c>
      <c r="L56" s="158">
        <v>57099.63</v>
      </c>
      <c r="M56" s="158">
        <v>229002.63</v>
      </c>
      <c r="N56" s="158">
        <v>56.135244138524406</v>
      </c>
      <c r="O56" s="158">
        <v>229002.63</v>
      </c>
      <c r="P56" s="158">
        <v>57099.63</v>
      </c>
      <c r="Q56" s="158">
        <v>56.135244138524406</v>
      </c>
    </row>
    <row r="57" spans="1:17" ht="25.5">
      <c r="A57" s="156" t="s">
        <v>37</v>
      </c>
      <c r="B57" s="157" t="s">
        <v>38</v>
      </c>
      <c r="C57" s="158">
        <v>2613226</v>
      </c>
      <c r="D57" s="158">
        <v>2504782</v>
      </c>
      <c r="E57" s="163">
        <v>1247287</v>
      </c>
      <c r="F57" s="158">
        <v>228165.6</v>
      </c>
      <c r="G57" s="163">
        <v>230165.6</v>
      </c>
      <c r="H57" s="158">
        <v>0</v>
      </c>
      <c r="I57" s="158">
        <v>228165.6</v>
      </c>
      <c r="J57" s="158">
        <v>2000</v>
      </c>
      <c r="K57" s="158">
        <v>0</v>
      </c>
      <c r="L57" s="158">
        <v>1017121.4</v>
      </c>
      <c r="M57" s="158">
        <v>2274616.4</v>
      </c>
      <c r="N57" s="158">
        <v>18.45329904023693</v>
      </c>
      <c r="O57" s="158">
        <v>2276616.4</v>
      </c>
      <c r="P57" s="158">
        <v>1019121.4</v>
      </c>
      <c r="Q57" s="158">
        <v>18.292951020895753</v>
      </c>
    </row>
    <row r="58" spans="1:17" ht="25.5">
      <c r="A58" s="156" t="s">
        <v>39</v>
      </c>
      <c r="B58" s="157" t="s">
        <v>40</v>
      </c>
      <c r="C58" s="158">
        <v>100</v>
      </c>
      <c r="D58" s="158">
        <v>61781</v>
      </c>
      <c r="E58" s="163">
        <v>61781</v>
      </c>
      <c r="F58" s="158">
        <v>36681</v>
      </c>
      <c r="G58" s="163">
        <v>36681</v>
      </c>
      <c r="H58" s="158">
        <v>0</v>
      </c>
      <c r="I58" s="158">
        <v>36681</v>
      </c>
      <c r="J58" s="158">
        <v>0</v>
      </c>
      <c r="K58" s="158">
        <v>0</v>
      </c>
      <c r="L58" s="158">
        <v>25100</v>
      </c>
      <c r="M58" s="158">
        <v>25100</v>
      </c>
      <c r="N58" s="158">
        <v>59.37262265097684</v>
      </c>
      <c r="O58" s="158">
        <v>25100</v>
      </c>
      <c r="P58" s="158">
        <v>25100</v>
      </c>
      <c r="Q58" s="158">
        <v>59.37262265097684</v>
      </c>
    </row>
    <row r="59" spans="1:17" ht="25.5">
      <c r="A59" s="156" t="s">
        <v>41</v>
      </c>
      <c r="B59" s="157" t="s">
        <v>42</v>
      </c>
      <c r="C59" s="158">
        <v>7300</v>
      </c>
      <c r="D59" s="158">
        <v>41115</v>
      </c>
      <c r="E59" s="163">
        <v>23115</v>
      </c>
      <c r="F59" s="158">
        <v>10662.54</v>
      </c>
      <c r="G59" s="163">
        <v>10662.54</v>
      </c>
      <c r="H59" s="158">
        <v>0</v>
      </c>
      <c r="I59" s="158">
        <v>10662.54</v>
      </c>
      <c r="J59" s="158">
        <v>0</v>
      </c>
      <c r="K59" s="158">
        <v>0</v>
      </c>
      <c r="L59" s="158">
        <v>12452.46</v>
      </c>
      <c r="M59" s="158">
        <v>30452.46</v>
      </c>
      <c r="N59" s="158">
        <v>46.12822842310189</v>
      </c>
      <c r="O59" s="158">
        <v>30452.46</v>
      </c>
      <c r="P59" s="158">
        <v>12452.46</v>
      </c>
      <c r="Q59" s="158">
        <v>46.12822842310189</v>
      </c>
    </row>
    <row r="60" spans="1:17" ht="25.5">
      <c r="A60" s="156" t="s">
        <v>43</v>
      </c>
      <c r="B60" s="157" t="s">
        <v>44</v>
      </c>
      <c r="C60" s="158">
        <v>5460</v>
      </c>
      <c r="D60" s="158">
        <v>28460</v>
      </c>
      <c r="E60" s="163">
        <v>20060</v>
      </c>
      <c r="F60" s="158">
        <v>8916</v>
      </c>
      <c r="G60" s="163">
        <v>8916</v>
      </c>
      <c r="H60" s="158">
        <v>0</v>
      </c>
      <c r="I60" s="158">
        <v>8916</v>
      </c>
      <c r="J60" s="158">
        <v>0</v>
      </c>
      <c r="K60" s="158">
        <v>0</v>
      </c>
      <c r="L60" s="158">
        <v>11144</v>
      </c>
      <c r="M60" s="158">
        <v>19544</v>
      </c>
      <c r="N60" s="158">
        <v>44.44666001994018</v>
      </c>
      <c r="O60" s="158">
        <v>19544</v>
      </c>
      <c r="P60" s="158">
        <v>11144</v>
      </c>
      <c r="Q60" s="158">
        <v>44.44666001994018</v>
      </c>
    </row>
    <row r="61" spans="1:17" ht="25.5">
      <c r="A61" s="156" t="s">
        <v>45</v>
      </c>
      <c r="B61" s="157" t="s">
        <v>46</v>
      </c>
      <c r="C61" s="158">
        <v>75500</v>
      </c>
      <c r="D61" s="158">
        <v>185000</v>
      </c>
      <c r="E61" s="163">
        <v>169958</v>
      </c>
      <c r="F61" s="158">
        <v>118689.17</v>
      </c>
      <c r="G61" s="163">
        <v>118689.17</v>
      </c>
      <c r="H61" s="158">
        <v>0</v>
      </c>
      <c r="I61" s="158">
        <v>118689.17</v>
      </c>
      <c r="J61" s="158">
        <v>0</v>
      </c>
      <c r="K61" s="158">
        <v>0</v>
      </c>
      <c r="L61" s="158">
        <v>51268.83</v>
      </c>
      <c r="M61" s="158">
        <v>66310.83</v>
      </c>
      <c r="N61" s="158">
        <v>69.8344120312077</v>
      </c>
      <c r="O61" s="158">
        <v>66310.83</v>
      </c>
      <c r="P61" s="158">
        <v>51268.83</v>
      </c>
      <c r="Q61" s="158">
        <v>69.8344120312077</v>
      </c>
    </row>
    <row r="62" spans="1:17" ht="25.5">
      <c r="A62" s="156" t="s">
        <v>47</v>
      </c>
      <c r="B62" s="157" t="s">
        <v>48</v>
      </c>
      <c r="C62" s="158">
        <v>75906</v>
      </c>
      <c r="D62" s="158">
        <v>248503</v>
      </c>
      <c r="E62" s="163">
        <v>220134</v>
      </c>
      <c r="F62" s="158">
        <v>92001.96</v>
      </c>
      <c r="G62" s="163">
        <v>92001.96</v>
      </c>
      <c r="H62" s="158">
        <v>0</v>
      </c>
      <c r="I62" s="158">
        <v>92001.96</v>
      </c>
      <c r="J62" s="158">
        <v>0</v>
      </c>
      <c r="K62" s="158">
        <v>0</v>
      </c>
      <c r="L62" s="158">
        <v>128132.04</v>
      </c>
      <c r="M62" s="158">
        <v>156501.04</v>
      </c>
      <c r="N62" s="158">
        <v>41.7936166153343</v>
      </c>
      <c r="O62" s="158">
        <v>156501.04</v>
      </c>
      <c r="P62" s="158">
        <v>128132.04</v>
      </c>
      <c r="Q62" s="158">
        <v>41.7936166153343</v>
      </c>
    </row>
    <row r="63" spans="1:17" ht="25.5">
      <c r="A63" s="156" t="s">
        <v>49</v>
      </c>
      <c r="B63" s="157" t="s">
        <v>50</v>
      </c>
      <c r="C63" s="158">
        <v>7100</v>
      </c>
      <c r="D63" s="158">
        <v>18080</v>
      </c>
      <c r="E63" s="163">
        <v>18080</v>
      </c>
      <c r="F63" s="158">
        <v>15154.99</v>
      </c>
      <c r="G63" s="163">
        <v>15154.99</v>
      </c>
      <c r="H63" s="158">
        <v>0</v>
      </c>
      <c r="I63" s="158">
        <v>15154.99</v>
      </c>
      <c r="J63" s="158">
        <v>0</v>
      </c>
      <c r="K63" s="158">
        <v>0</v>
      </c>
      <c r="L63" s="158">
        <v>2925.01</v>
      </c>
      <c r="M63" s="158">
        <v>2925.01</v>
      </c>
      <c r="N63" s="158">
        <v>83.82184734513274</v>
      </c>
      <c r="O63" s="158">
        <v>2925.01</v>
      </c>
      <c r="P63" s="158">
        <v>2925.01</v>
      </c>
      <c r="Q63" s="158">
        <v>83.82184734513274</v>
      </c>
    </row>
    <row r="64" spans="1:17" ht="25.5">
      <c r="A64" s="156" t="s">
        <v>51</v>
      </c>
      <c r="B64" s="157" t="s">
        <v>52</v>
      </c>
      <c r="C64" s="158">
        <v>1168521</v>
      </c>
      <c r="D64" s="158">
        <v>1461149</v>
      </c>
      <c r="E64" s="163">
        <v>876561</v>
      </c>
      <c r="F64" s="158">
        <v>386761.94</v>
      </c>
      <c r="G64" s="163">
        <v>404761.94</v>
      </c>
      <c r="H64" s="158">
        <v>0</v>
      </c>
      <c r="I64" s="158">
        <v>386761.94</v>
      </c>
      <c r="J64" s="158">
        <v>18000</v>
      </c>
      <c r="K64" s="158">
        <v>18000</v>
      </c>
      <c r="L64" s="158">
        <v>471799.06</v>
      </c>
      <c r="M64" s="158">
        <v>1056387.06</v>
      </c>
      <c r="N64" s="158">
        <v>46.17612921405356</v>
      </c>
      <c r="O64" s="158">
        <v>1074387.06</v>
      </c>
      <c r="P64" s="158">
        <v>489799.06</v>
      </c>
      <c r="Q64" s="158">
        <v>44.12264976424915</v>
      </c>
    </row>
    <row r="65" spans="1:17" ht="12.75">
      <c r="A65" s="153" t="s">
        <v>55</v>
      </c>
      <c r="B65" s="154" t="s">
        <v>72</v>
      </c>
      <c r="C65" s="155">
        <v>16303684</v>
      </c>
      <c r="D65" s="155">
        <v>16300877</v>
      </c>
      <c r="E65" s="162">
        <v>8848122</v>
      </c>
      <c r="F65" s="155">
        <v>5848351.389999997</v>
      </c>
      <c r="G65" s="162">
        <v>5961681.319999998</v>
      </c>
      <c r="H65" s="155">
        <v>0</v>
      </c>
      <c r="I65" s="155">
        <v>5848351.389999997</v>
      </c>
      <c r="J65" s="155">
        <v>113329.93</v>
      </c>
      <c r="K65" s="155">
        <v>31247.59</v>
      </c>
      <c r="L65" s="155">
        <v>2886440.68</v>
      </c>
      <c r="M65" s="155">
        <v>10339195.680000002</v>
      </c>
      <c r="N65" s="155">
        <v>67.3779285593033</v>
      </c>
      <c r="O65" s="155">
        <v>10452525.610000003</v>
      </c>
      <c r="P65" s="155">
        <v>2999770.61</v>
      </c>
      <c r="Q65" s="155">
        <v>66.09709258077586</v>
      </c>
    </row>
    <row r="66" spans="1:17" ht="25.5">
      <c r="A66" s="156" t="s">
        <v>21</v>
      </c>
      <c r="B66" s="157" t="s">
        <v>22</v>
      </c>
      <c r="C66" s="158">
        <v>9777595</v>
      </c>
      <c r="D66" s="158">
        <v>9777595</v>
      </c>
      <c r="E66" s="163">
        <v>5547731</v>
      </c>
      <c r="F66" s="158">
        <v>3478623.07</v>
      </c>
      <c r="G66" s="163">
        <v>3536785.25</v>
      </c>
      <c r="H66" s="158">
        <v>0</v>
      </c>
      <c r="I66" s="158">
        <v>3478623.07</v>
      </c>
      <c r="J66" s="158">
        <v>58162.18</v>
      </c>
      <c r="K66" s="158">
        <v>19540</v>
      </c>
      <c r="L66" s="158">
        <v>2010945.75</v>
      </c>
      <c r="M66" s="158">
        <v>6240809.75</v>
      </c>
      <c r="N66" s="158">
        <v>63.75192398477865</v>
      </c>
      <c r="O66" s="158">
        <v>6298971.93</v>
      </c>
      <c r="P66" s="158">
        <v>2069107.93</v>
      </c>
      <c r="Q66" s="158">
        <v>62.70352816313552</v>
      </c>
    </row>
    <row r="67" spans="1:17" ht="25.5">
      <c r="A67" s="156" t="s">
        <v>25</v>
      </c>
      <c r="B67" s="157" t="s">
        <v>26</v>
      </c>
      <c r="C67" s="158">
        <v>493376</v>
      </c>
      <c r="D67" s="158">
        <v>493426</v>
      </c>
      <c r="E67" s="163">
        <v>246903</v>
      </c>
      <c r="F67" s="158">
        <v>198204.81</v>
      </c>
      <c r="G67" s="163">
        <v>206961.82</v>
      </c>
      <c r="H67" s="158">
        <v>0</v>
      </c>
      <c r="I67" s="158">
        <v>198204.81</v>
      </c>
      <c r="J67" s="158">
        <v>8757.01</v>
      </c>
      <c r="K67" s="158">
        <v>8757.01</v>
      </c>
      <c r="L67" s="158">
        <v>39941.18</v>
      </c>
      <c r="M67" s="158">
        <v>286464.18</v>
      </c>
      <c r="N67" s="158">
        <v>83.82312892107427</v>
      </c>
      <c r="O67" s="158">
        <v>295221.19</v>
      </c>
      <c r="P67" s="158">
        <v>48698.19</v>
      </c>
      <c r="Q67" s="158">
        <v>80.27638789322123</v>
      </c>
    </row>
    <row r="68" spans="1:17" ht="25.5">
      <c r="A68" s="156" t="s">
        <v>27</v>
      </c>
      <c r="B68" s="157" t="s">
        <v>28</v>
      </c>
      <c r="C68" s="158">
        <v>483501</v>
      </c>
      <c r="D68" s="158">
        <v>483501</v>
      </c>
      <c r="E68" s="163">
        <v>232972</v>
      </c>
      <c r="F68" s="158">
        <v>177551.51</v>
      </c>
      <c r="G68" s="163">
        <v>177551.51</v>
      </c>
      <c r="H68" s="158">
        <v>0</v>
      </c>
      <c r="I68" s="158">
        <v>177551.51</v>
      </c>
      <c r="J68" s="158">
        <v>0</v>
      </c>
      <c r="K68" s="158">
        <v>0</v>
      </c>
      <c r="L68" s="158">
        <v>55420.49</v>
      </c>
      <c r="M68" s="158">
        <v>305949.49</v>
      </c>
      <c r="N68" s="158">
        <v>76.21152327318305</v>
      </c>
      <c r="O68" s="158">
        <v>305949.49</v>
      </c>
      <c r="P68" s="158">
        <v>55420.49</v>
      </c>
      <c r="Q68" s="158">
        <v>76.21152327318305</v>
      </c>
    </row>
    <row r="69" spans="1:17" ht="25.5">
      <c r="A69" s="156" t="s">
        <v>29</v>
      </c>
      <c r="B69" s="157" t="s">
        <v>30</v>
      </c>
      <c r="C69" s="158">
        <v>1114598</v>
      </c>
      <c r="D69" s="158">
        <v>1114598</v>
      </c>
      <c r="E69" s="163">
        <v>651609</v>
      </c>
      <c r="F69" s="158">
        <v>486315.42</v>
      </c>
      <c r="G69" s="163">
        <v>487155.47</v>
      </c>
      <c r="H69" s="158">
        <v>0</v>
      </c>
      <c r="I69" s="158">
        <v>486315.42</v>
      </c>
      <c r="J69" s="158">
        <v>840.05</v>
      </c>
      <c r="K69" s="158">
        <v>0</v>
      </c>
      <c r="L69" s="158">
        <v>164453.53</v>
      </c>
      <c r="M69" s="158">
        <v>627442.53</v>
      </c>
      <c r="N69" s="158">
        <v>74.76193085116995</v>
      </c>
      <c r="O69" s="158">
        <v>628282.58</v>
      </c>
      <c r="P69" s="158">
        <v>165293.58</v>
      </c>
      <c r="Q69" s="158">
        <v>74.63301151457392</v>
      </c>
    </row>
    <row r="70" spans="1:17" ht="25.5">
      <c r="A70" s="156" t="s">
        <v>31</v>
      </c>
      <c r="B70" s="157" t="s">
        <v>32</v>
      </c>
      <c r="C70" s="158">
        <v>591108</v>
      </c>
      <c r="D70" s="158">
        <v>591108</v>
      </c>
      <c r="E70" s="163">
        <v>393352</v>
      </c>
      <c r="F70" s="158">
        <v>282817.19</v>
      </c>
      <c r="G70" s="163">
        <v>283192.47</v>
      </c>
      <c r="H70" s="158">
        <v>0</v>
      </c>
      <c r="I70" s="158">
        <v>282817.19</v>
      </c>
      <c r="J70" s="158">
        <v>375.28</v>
      </c>
      <c r="K70" s="158">
        <v>0</v>
      </c>
      <c r="L70" s="158">
        <v>110159.53</v>
      </c>
      <c r="M70" s="158">
        <v>307915.53</v>
      </c>
      <c r="N70" s="158">
        <v>71.99466889706927</v>
      </c>
      <c r="O70" s="158">
        <v>308290.81</v>
      </c>
      <c r="P70" s="158">
        <v>110534.81</v>
      </c>
      <c r="Q70" s="158">
        <v>71.89926325530314</v>
      </c>
    </row>
    <row r="71" spans="1:17" ht="25.5">
      <c r="A71" s="156" t="s">
        <v>33</v>
      </c>
      <c r="B71" s="157" t="s">
        <v>34</v>
      </c>
      <c r="C71" s="158">
        <v>224684</v>
      </c>
      <c r="D71" s="158">
        <v>224684</v>
      </c>
      <c r="E71" s="163">
        <v>110388</v>
      </c>
      <c r="F71" s="158">
        <v>72091.44</v>
      </c>
      <c r="G71" s="163">
        <v>72091.44</v>
      </c>
      <c r="H71" s="158">
        <v>0</v>
      </c>
      <c r="I71" s="158">
        <v>72091.44</v>
      </c>
      <c r="J71" s="158">
        <v>0</v>
      </c>
      <c r="K71" s="158">
        <v>2505.68</v>
      </c>
      <c r="L71" s="158">
        <v>38296.56</v>
      </c>
      <c r="M71" s="158">
        <v>152592.56</v>
      </c>
      <c r="N71" s="158">
        <v>65.30731601261007</v>
      </c>
      <c r="O71" s="158">
        <v>152592.56</v>
      </c>
      <c r="P71" s="158">
        <v>38296.56</v>
      </c>
      <c r="Q71" s="158">
        <v>65.30731601261007</v>
      </c>
    </row>
    <row r="72" spans="1:17" ht="25.5">
      <c r="A72" s="156" t="s">
        <v>35</v>
      </c>
      <c r="B72" s="157" t="s">
        <v>36</v>
      </c>
      <c r="C72" s="158">
        <v>193255</v>
      </c>
      <c r="D72" s="158">
        <v>193255</v>
      </c>
      <c r="E72" s="163">
        <v>93684</v>
      </c>
      <c r="F72" s="158">
        <v>67757.03</v>
      </c>
      <c r="G72" s="163">
        <v>67757.03</v>
      </c>
      <c r="H72" s="158">
        <v>0</v>
      </c>
      <c r="I72" s="158">
        <v>67757.03</v>
      </c>
      <c r="J72" s="158">
        <v>0</v>
      </c>
      <c r="K72" s="158">
        <v>0</v>
      </c>
      <c r="L72" s="158">
        <v>25926.97</v>
      </c>
      <c r="M72" s="158">
        <v>125497.97</v>
      </c>
      <c r="N72" s="158">
        <v>72.32508219119593</v>
      </c>
      <c r="O72" s="158">
        <v>125497.97</v>
      </c>
      <c r="P72" s="158">
        <v>25926.97</v>
      </c>
      <c r="Q72" s="158">
        <v>72.32508219119593</v>
      </c>
    </row>
    <row r="73" spans="1:17" ht="25.5">
      <c r="A73" s="156" t="s">
        <v>37</v>
      </c>
      <c r="B73" s="157" t="s">
        <v>38</v>
      </c>
      <c r="C73" s="158">
        <v>1533605</v>
      </c>
      <c r="D73" s="158">
        <v>1533605</v>
      </c>
      <c r="E73" s="163">
        <v>686263</v>
      </c>
      <c r="F73" s="158">
        <v>496424.18</v>
      </c>
      <c r="G73" s="163">
        <v>496869.08</v>
      </c>
      <c r="H73" s="158">
        <v>0</v>
      </c>
      <c r="I73" s="158">
        <v>496424.18</v>
      </c>
      <c r="J73" s="158">
        <v>444.9</v>
      </c>
      <c r="K73" s="158">
        <v>444.9</v>
      </c>
      <c r="L73" s="158">
        <v>189393.92</v>
      </c>
      <c r="M73" s="158">
        <v>1036735.92</v>
      </c>
      <c r="N73" s="158">
        <v>72.40213737298966</v>
      </c>
      <c r="O73" s="158">
        <v>1037180.82</v>
      </c>
      <c r="P73" s="158">
        <v>189838.82</v>
      </c>
      <c r="Q73" s="158">
        <v>72.33730799999417</v>
      </c>
    </row>
    <row r="74" spans="1:17" ht="25.5">
      <c r="A74" s="156" t="s">
        <v>41</v>
      </c>
      <c r="B74" s="157" t="s">
        <v>42</v>
      </c>
      <c r="C74" s="158">
        <v>531477</v>
      </c>
      <c r="D74" s="158">
        <v>528620</v>
      </c>
      <c r="E74" s="163">
        <v>249349</v>
      </c>
      <c r="F74" s="158">
        <v>157899.6</v>
      </c>
      <c r="G74" s="163">
        <v>200342.24</v>
      </c>
      <c r="H74" s="158">
        <v>0</v>
      </c>
      <c r="I74" s="158">
        <v>157899.6</v>
      </c>
      <c r="J74" s="158">
        <v>42442.64</v>
      </c>
      <c r="K74" s="158">
        <v>0</v>
      </c>
      <c r="L74" s="158">
        <v>49006.76</v>
      </c>
      <c r="M74" s="158">
        <v>328277.76</v>
      </c>
      <c r="N74" s="158">
        <v>80.34611728942164</v>
      </c>
      <c r="O74" s="158">
        <v>370720.4</v>
      </c>
      <c r="P74" s="158">
        <v>91449.4</v>
      </c>
      <c r="Q74" s="158">
        <v>63.324737616754035</v>
      </c>
    </row>
    <row r="75" spans="1:17" ht="25.5">
      <c r="A75" s="156" t="s">
        <v>43</v>
      </c>
      <c r="B75" s="157" t="s">
        <v>44</v>
      </c>
      <c r="C75" s="158">
        <v>418563</v>
      </c>
      <c r="D75" s="158">
        <v>418563</v>
      </c>
      <c r="E75" s="163">
        <v>171359</v>
      </c>
      <c r="F75" s="158">
        <v>141962.37</v>
      </c>
      <c r="G75" s="163">
        <v>141962.37</v>
      </c>
      <c r="H75" s="158">
        <v>0</v>
      </c>
      <c r="I75" s="158">
        <v>141962.37</v>
      </c>
      <c r="J75" s="158">
        <v>0</v>
      </c>
      <c r="K75" s="158">
        <v>0</v>
      </c>
      <c r="L75" s="158">
        <v>29396.63</v>
      </c>
      <c r="M75" s="158">
        <v>276600.63</v>
      </c>
      <c r="N75" s="158">
        <v>82.84500376402757</v>
      </c>
      <c r="O75" s="158">
        <v>276600.63</v>
      </c>
      <c r="P75" s="158">
        <v>29396.63</v>
      </c>
      <c r="Q75" s="158">
        <v>82.84500376402757</v>
      </c>
    </row>
    <row r="76" spans="1:17" ht="25.5">
      <c r="A76" s="156" t="s">
        <v>45</v>
      </c>
      <c r="B76" s="157" t="s">
        <v>46</v>
      </c>
      <c r="C76" s="158">
        <v>233633</v>
      </c>
      <c r="D76" s="158">
        <v>233633</v>
      </c>
      <c r="E76" s="163">
        <v>124909</v>
      </c>
      <c r="F76" s="158">
        <v>55724.01</v>
      </c>
      <c r="G76" s="163">
        <v>55724.01</v>
      </c>
      <c r="H76" s="158">
        <v>0</v>
      </c>
      <c r="I76" s="158">
        <v>55724.01</v>
      </c>
      <c r="J76" s="158">
        <v>0</v>
      </c>
      <c r="K76" s="158">
        <v>0</v>
      </c>
      <c r="L76" s="158">
        <v>69184.99</v>
      </c>
      <c r="M76" s="158">
        <v>177908.99</v>
      </c>
      <c r="N76" s="158">
        <v>44.611685306903425</v>
      </c>
      <c r="O76" s="158">
        <v>177908.99</v>
      </c>
      <c r="P76" s="158">
        <v>69184.99</v>
      </c>
      <c r="Q76" s="158">
        <v>44.611685306903425</v>
      </c>
    </row>
    <row r="77" spans="1:17" ht="25.5">
      <c r="A77" s="156" t="s">
        <v>47</v>
      </c>
      <c r="B77" s="157" t="s">
        <v>48</v>
      </c>
      <c r="C77" s="158">
        <v>264854</v>
      </c>
      <c r="D77" s="158">
        <v>264854</v>
      </c>
      <c r="E77" s="163">
        <v>126825</v>
      </c>
      <c r="F77" s="158">
        <v>83927.89</v>
      </c>
      <c r="G77" s="163">
        <v>83927.89</v>
      </c>
      <c r="H77" s="158">
        <v>0</v>
      </c>
      <c r="I77" s="158">
        <v>83927.89</v>
      </c>
      <c r="J77" s="158">
        <v>0</v>
      </c>
      <c r="K77" s="158">
        <v>0</v>
      </c>
      <c r="L77" s="158">
        <v>42897.11</v>
      </c>
      <c r="M77" s="158">
        <v>180926.11</v>
      </c>
      <c r="N77" s="158">
        <v>66.17614035087719</v>
      </c>
      <c r="O77" s="158">
        <v>180926.11</v>
      </c>
      <c r="P77" s="158">
        <v>42897.11</v>
      </c>
      <c r="Q77" s="158">
        <v>66.17614035087719</v>
      </c>
    </row>
    <row r="78" spans="1:17" ht="25.5">
      <c r="A78" s="156" t="s">
        <v>49</v>
      </c>
      <c r="B78" s="157" t="s">
        <v>50</v>
      </c>
      <c r="C78" s="158">
        <v>285147</v>
      </c>
      <c r="D78" s="158">
        <v>285147</v>
      </c>
      <c r="E78" s="163">
        <v>131978</v>
      </c>
      <c r="F78" s="158">
        <v>93371.92</v>
      </c>
      <c r="G78" s="163">
        <v>95679.79</v>
      </c>
      <c r="H78" s="158">
        <v>0</v>
      </c>
      <c r="I78" s="158">
        <v>93371.92</v>
      </c>
      <c r="J78" s="158">
        <v>2307.87</v>
      </c>
      <c r="K78" s="158">
        <v>0</v>
      </c>
      <c r="L78" s="158">
        <v>36298.21</v>
      </c>
      <c r="M78" s="158">
        <v>189467.21</v>
      </c>
      <c r="N78" s="158">
        <v>72.49677218930427</v>
      </c>
      <c r="O78" s="158">
        <v>191775.08</v>
      </c>
      <c r="P78" s="158">
        <v>38606.08</v>
      </c>
      <c r="Q78" s="158">
        <v>70.74809437936625</v>
      </c>
    </row>
    <row r="79" spans="1:17" ht="25.5">
      <c r="A79" s="156" t="s">
        <v>51</v>
      </c>
      <c r="B79" s="157" t="s">
        <v>52</v>
      </c>
      <c r="C79" s="158">
        <v>158288</v>
      </c>
      <c r="D79" s="158">
        <v>158288</v>
      </c>
      <c r="E79" s="163">
        <v>80800</v>
      </c>
      <c r="F79" s="158">
        <v>55680.95</v>
      </c>
      <c r="G79" s="163">
        <v>55680.95</v>
      </c>
      <c r="H79" s="158">
        <v>0</v>
      </c>
      <c r="I79" s="158">
        <v>55680.95</v>
      </c>
      <c r="J79" s="158">
        <v>0</v>
      </c>
      <c r="K79" s="158">
        <v>0</v>
      </c>
      <c r="L79" s="158">
        <v>25119.05</v>
      </c>
      <c r="M79" s="158">
        <v>102607.05</v>
      </c>
      <c r="N79" s="158">
        <v>68.91206683168316</v>
      </c>
      <c r="O79" s="158">
        <v>102607.05</v>
      </c>
      <c r="P79" s="158">
        <v>25119.05</v>
      </c>
      <c r="Q79" s="158">
        <v>68.91206683168316</v>
      </c>
    </row>
    <row r="80" spans="1:17" ht="12.75">
      <c r="A80" s="153" t="s">
        <v>56</v>
      </c>
      <c r="B80" s="154" t="s">
        <v>73</v>
      </c>
      <c r="C80" s="155">
        <v>142756</v>
      </c>
      <c r="D80" s="155">
        <v>395000</v>
      </c>
      <c r="E80" s="162">
        <v>164000</v>
      </c>
      <c r="F80" s="155">
        <v>112827.84</v>
      </c>
      <c r="G80" s="162">
        <v>143827.84</v>
      </c>
      <c r="H80" s="155">
        <v>0</v>
      </c>
      <c r="I80" s="155">
        <v>112827.84</v>
      </c>
      <c r="J80" s="155">
        <v>31000</v>
      </c>
      <c r="K80" s="155">
        <v>31000</v>
      </c>
      <c r="L80" s="155">
        <v>20172.16</v>
      </c>
      <c r="M80" s="155">
        <v>251172.16</v>
      </c>
      <c r="N80" s="155">
        <v>87.69990243902438</v>
      </c>
      <c r="O80" s="155">
        <v>282172.16</v>
      </c>
      <c r="P80" s="155">
        <v>51172.16</v>
      </c>
      <c r="Q80" s="155">
        <v>68.79746341463414</v>
      </c>
    </row>
    <row r="81" spans="1:17" ht="25.5">
      <c r="A81" s="156" t="s">
        <v>21</v>
      </c>
      <c r="B81" s="157" t="s">
        <v>22</v>
      </c>
      <c r="C81" s="158">
        <v>0</v>
      </c>
      <c r="D81" s="158">
        <v>310000</v>
      </c>
      <c r="E81" s="163">
        <v>124000</v>
      </c>
      <c r="F81" s="158">
        <v>93000</v>
      </c>
      <c r="G81" s="163">
        <v>124000</v>
      </c>
      <c r="H81" s="158">
        <v>0</v>
      </c>
      <c r="I81" s="158">
        <v>93000</v>
      </c>
      <c r="J81" s="158">
        <v>31000</v>
      </c>
      <c r="K81" s="158">
        <v>31000</v>
      </c>
      <c r="L81" s="158">
        <v>0</v>
      </c>
      <c r="M81" s="158">
        <v>186000</v>
      </c>
      <c r="N81" s="158">
        <v>100</v>
      </c>
      <c r="O81" s="158">
        <v>217000</v>
      </c>
      <c r="P81" s="158">
        <v>31000</v>
      </c>
      <c r="Q81" s="158">
        <v>75</v>
      </c>
    </row>
    <row r="82" spans="1:17" ht="25.5">
      <c r="A82" s="156" t="s">
        <v>23</v>
      </c>
      <c r="B82" s="157" t="s">
        <v>24</v>
      </c>
      <c r="C82" s="158">
        <v>85000</v>
      </c>
      <c r="D82" s="158">
        <v>85000</v>
      </c>
      <c r="E82" s="163">
        <v>40000</v>
      </c>
      <c r="F82" s="158">
        <v>19827.84</v>
      </c>
      <c r="G82" s="163">
        <v>19827.84</v>
      </c>
      <c r="H82" s="158">
        <v>0</v>
      </c>
      <c r="I82" s="158">
        <v>19827.84</v>
      </c>
      <c r="J82" s="158">
        <v>0</v>
      </c>
      <c r="K82" s="158">
        <v>0</v>
      </c>
      <c r="L82" s="158">
        <v>20172.16</v>
      </c>
      <c r="M82" s="158">
        <v>65172.16</v>
      </c>
      <c r="N82" s="158">
        <v>49.5696</v>
      </c>
      <c r="O82" s="158">
        <v>65172.16</v>
      </c>
      <c r="P82" s="158">
        <v>20172.16</v>
      </c>
      <c r="Q82" s="158">
        <v>49.5696</v>
      </c>
    </row>
    <row r="83" spans="1:17" ht="25.5">
      <c r="A83" s="156" t="s">
        <v>37</v>
      </c>
      <c r="B83" s="157" t="s">
        <v>38</v>
      </c>
      <c r="C83" s="158">
        <v>57756</v>
      </c>
      <c r="D83" s="158">
        <v>0</v>
      </c>
      <c r="E83" s="163">
        <v>0</v>
      </c>
      <c r="F83" s="158">
        <v>0</v>
      </c>
      <c r="G83" s="163">
        <v>0</v>
      </c>
      <c r="H83" s="158">
        <v>0</v>
      </c>
      <c r="I83" s="158">
        <v>0</v>
      </c>
      <c r="J83" s="158">
        <v>0</v>
      </c>
      <c r="K83" s="158">
        <v>0</v>
      </c>
      <c r="L83" s="158">
        <v>0</v>
      </c>
      <c r="M83" s="158">
        <v>0</v>
      </c>
      <c r="N83" s="158">
        <v>0</v>
      </c>
      <c r="O83" s="158">
        <v>0</v>
      </c>
      <c r="P83" s="158">
        <v>0</v>
      </c>
      <c r="Q83" s="158">
        <v>0</v>
      </c>
    </row>
    <row r="84" spans="1:17" ht="12.75">
      <c r="A84" s="153" t="s">
        <v>57</v>
      </c>
      <c r="B84" s="154" t="s">
        <v>74</v>
      </c>
      <c r="C84" s="155">
        <v>2110347</v>
      </c>
      <c r="D84" s="155">
        <v>2240927</v>
      </c>
      <c r="E84" s="162">
        <v>1164509</v>
      </c>
      <c r="F84" s="155">
        <v>876303.12</v>
      </c>
      <c r="G84" s="162">
        <v>935200.7</v>
      </c>
      <c r="H84" s="155">
        <v>0</v>
      </c>
      <c r="I84" s="155">
        <v>876303.12</v>
      </c>
      <c r="J84" s="155">
        <v>58897.58</v>
      </c>
      <c r="K84" s="155">
        <v>0</v>
      </c>
      <c r="L84" s="155">
        <v>229308.3</v>
      </c>
      <c r="M84" s="155">
        <v>1305726.3</v>
      </c>
      <c r="N84" s="155">
        <v>80.30858499161448</v>
      </c>
      <c r="O84" s="155">
        <v>1364623.88</v>
      </c>
      <c r="P84" s="155">
        <v>288205.88</v>
      </c>
      <c r="Q84" s="155">
        <v>75.25086710364626</v>
      </c>
    </row>
    <row r="85" spans="1:17" ht="25.5">
      <c r="A85" s="156" t="s">
        <v>21</v>
      </c>
      <c r="B85" s="157" t="s">
        <v>22</v>
      </c>
      <c r="C85" s="158">
        <v>2110347</v>
      </c>
      <c r="D85" s="158">
        <v>2240927</v>
      </c>
      <c r="E85" s="163">
        <v>1164509</v>
      </c>
      <c r="F85" s="158">
        <v>876303.12</v>
      </c>
      <c r="G85" s="163">
        <v>935200.7</v>
      </c>
      <c r="H85" s="158">
        <v>0</v>
      </c>
      <c r="I85" s="158">
        <v>876303.12</v>
      </c>
      <c r="J85" s="158">
        <v>58897.58</v>
      </c>
      <c r="K85" s="158">
        <v>0</v>
      </c>
      <c r="L85" s="158">
        <v>229308.3</v>
      </c>
      <c r="M85" s="158">
        <v>1305726.3</v>
      </c>
      <c r="N85" s="158">
        <v>80.30858499161448</v>
      </c>
      <c r="O85" s="158">
        <v>1364623.88</v>
      </c>
      <c r="P85" s="158">
        <v>288205.88</v>
      </c>
      <c r="Q85" s="158">
        <v>75.25086710364626</v>
      </c>
    </row>
    <row r="86" spans="1:17" ht="38.25">
      <c r="A86" s="153" t="s">
        <v>58</v>
      </c>
      <c r="B86" s="154" t="s">
        <v>75</v>
      </c>
      <c r="C86" s="155">
        <v>1765805</v>
      </c>
      <c r="D86" s="155">
        <v>1765805</v>
      </c>
      <c r="E86" s="162">
        <v>750737</v>
      </c>
      <c r="F86" s="155">
        <v>377699</v>
      </c>
      <c r="G86" s="162">
        <v>377699</v>
      </c>
      <c r="H86" s="155">
        <v>186519</v>
      </c>
      <c r="I86" s="155">
        <v>377699</v>
      </c>
      <c r="J86" s="155">
        <v>0</v>
      </c>
      <c r="K86" s="155">
        <v>0</v>
      </c>
      <c r="L86" s="155">
        <v>373038</v>
      </c>
      <c r="M86" s="155">
        <v>1388106</v>
      </c>
      <c r="N86" s="155">
        <v>50.310428285804484</v>
      </c>
      <c r="O86" s="155">
        <v>1388106</v>
      </c>
      <c r="P86" s="155">
        <v>373038</v>
      </c>
      <c r="Q86" s="155">
        <v>50.310428285804484</v>
      </c>
    </row>
    <row r="87" spans="1:17" ht="25.5">
      <c r="A87" s="156" t="s">
        <v>21</v>
      </c>
      <c r="B87" s="157" t="s">
        <v>22</v>
      </c>
      <c r="C87" s="158">
        <v>1765805</v>
      </c>
      <c r="D87" s="158">
        <v>1765805</v>
      </c>
      <c r="E87" s="163">
        <v>750737</v>
      </c>
      <c r="F87" s="158">
        <v>377699</v>
      </c>
      <c r="G87" s="163">
        <v>377699</v>
      </c>
      <c r="H87" s="158">
        <v>186519</v>
      </c>
      <c r="I87" s="158">
        <v>377699</v>
      </c>
      <c r="J87" s="158">
        <v>0</v>
      </c>
      <c r="K87" s="158">
        <v>0</v>
      </c>
      <c r="L87" s="158">
        <v>373038</v>
      </c>
      <c r="M87" s="158">
        <v>1388106</v>
      </c>
      <c r="N87" s="158">
        <v>50.310428285804484</v>
      </c>
      <c r="O87" s="158">
        <v>1388106</v>
      </c>
      <c r="P87" s="158">
        <v>373038</v>
      </c>
      <c r="Q87" s="158">
        <v>50.310428285804484</v>
      </c>
    </row>
    <row r="88" spans="1:17" ht="25.5">
      <c r="A88" s="153" t="s">
        <v>80</v>
      </c>
      <c r="B88" s="154" t="s">
        <v>81</v>
      </c>
      <c r="C88" s="155">
        <v>0</v>
      </c>
      <c r="D88" s="155">
        <v>1828295</v>
      </c>
      <c r="E88" s="162">
        <v>834170</v>
      </c>
      <c r="F88" s="155">
        <v>452480</v>
      </c>
      <c r="G88" s="162">
        <v>463041</v>
      </c>
      <c r="H88" s="155">
        <v>0</v>
      </c>
      <c r="I88" s="155">
        <v>452480</v>
      </c>
      <c r="J88" s="155">
        <v>10561</v>
      </c>
      <c r="K88" s="155">
        <v>401.76</v>
      </c>
      <c r="L88" s="155">
        <v>371129</v>
      </c>
      <c r="M88" s="155">
        <v>1365254</v>
      </c>
      <c r="N88" s="155">
        <v>55.50918877447043</v>
      </c>
      <c r="O88" s="155">
        <v>1375815</v>
      </c>
      <c r="P88" s="155">
        <v>381690</v>
      </c>
      <c r="Q88" s="155">
        <v>54.24313988755289</v>
      </c>
    </row>
    <row r="89" spans="1:17" ht="25.5">
      <c r="A89" s="156" t="s">
        <v>21</v>
      </c>
      <c r="B89" s="157" t="s">
        <v>22</v>
      </c>
      <c r="C89" s="158">
        <v>0</v>
      </c>
      <c r="D89" s="158">
        <v>1470992</v>
      </c>
      <c r="E89" s="163">
        <v>606867</v>
      </c>
      <c r="F89" s="158">
        <v>366774</v>
      </c>
      <c r="G89" s="163">
        <v>368935</v>
      </c>
      <c r="H89" s="158">
        <v>0</v>
      </c>
      <c r="I89" s="158">
        <v>366774</v>
      </c>
      <c r="J89" s="158">
        <v>2161</v>
      </c>
      <c r="K89" s="158">
        <v>401.76</v>
      </c>
      <c r="L89" s="158">
        <v>237932</v>
      </c>
      <c r="M89" s="158">
        <v>1102057</v>
      </c>
      <c r="N89" s="158">
        <v>60.793386359779</v>
      </c>
      <c r="O89" s="158">
        <v>1104218</v>
      </c>
      <c r="P89" s="158">
        <v>240093</v>
      </c>
      <c r="Q89" s="158">
        <v>60.43729515692895</v>
      </c>
    </row>
    <row r="90" spans="1:17" ht="25.5">
      <c r="A90" s="156" t="s">
        <v>23</v>
      </c>
      <c r="B90" s="157" t="s">
        <v>24</v>
      </c>
      <c r="C90" s="158">
        <v>0</v>
      </c>
      <c r="D90" s="158">
        <v>300000</v>
      </c>
      <c r="E90" s="163">
        <v>170000</v>
      </c>
      <c r="F90" s="158">
        <v>75706</v>
      </c>
      <c r="G90" s="163">
        <v>84106</v>
      </c>
      <c r="H90" s="158">
        <v>0</v>
      </c>
      <c r="I90" s="158">
        <v>75706</v>
      </c>
      <c r="J90" s="158">
        <v>8400</v>
      </c>
      <c r="K90" s="158">
        <v>0</v>
      </c>
      <c r="L90" s="158">
        <v>85894</v>
      </c>
      <c r="M90" s="158">
        <v>215894</v>
      </c>
      <c r="N90" s="158">
        <v>49.474117647058826</v>
      </c>
      <c r="O90" s="158">
        <v>224294</v>
      </c>
      <c r="P90" s="158">
        <v>94294</v>
      </c>
      <c r="Q90" s="158">
        <v>44.53294117647059</v>
      </c>
    </row>
    <row r="91" spans="1:17" ht="25.5">
      <c r="A91" s="156" t="s">
        <v>35</v>
      </c>
      <c r="B91" s="157" t="s">
        <v>36</v>
      </c>
      <c r="C91" s="158">
        <v>0</v>
      </c>
      <c r="D91" s="158">
        <v>10000</v>
      </c>
      <c r="E91" s="163">
        <v>10000</v>
      </c>
      <c r="F91" s="158">
        <v>10000</v>
      </c>
      <c r="G91" s="163">
        <v>10000</v>
      </c>
      <c r="H91" s="158">
        <v>0</v>
      </c>
      <c r="I91" s="158">
        <v>10000</v>
      </c>
      <c r="J91" s="158">
        <v>0</v>
      </c>
      <c r="K91" s="158">
        <v>0</v>
      </c>
      <c r="L91" s="158">
        <v>0</v>
      </c>
      <c r="M91" s="158">
        <v>0</v>
      </c>
      <c r="N91" s="158">
        <v>100</v>
      </c>
      <c r="O91" s="158">
        <v>0</v>
      </c>
      <c r="P91" s="158">
        <v>0</v>
      </c>
      <c r="Q91" s="158">
        <v>100</v>
      </c>
    </row>
    <row r="92" spans="1:17" ht="25.5">
      <c r="A92" s="156" t="s">
        <v>47</v>
      </c>
      <c r="B92" s="157" t="s">
        <v>48</v>
      </c>
      <c r="C92" s="158">
        <v>0</v>
      </c>
      <c r="D92" s="158">
        <v>47303</v>
      </c>
      <c r="E92" s="163">
        <v>47303</v>
      </c>
      <c r="F92" s="158">
        <v>0</v>
      </c>
      <c r="G92" s="163">
        <v>0</v>
      </c>
      <c r="H92" s="158">
        <v>0</v>
      </c>
      <c r="I92" s="158">
        <v>0</v>
      </c>
      <c r="J92" s="158">
        <v>0</v>
      </c>
      <c r="K92" s="158">
        <v>0</v>
      </c>
      <c r="L92" s="158">
        <v>47303</v>
      </c>
      <c r="M92" s="158">
        <v>47303</v>
      </c>
      <c r="N92" s="158">
        <v>0</v>
      </c>
      <c r="O92" s="158">
        <v>47303</v>
      </c>
      <c r="P92" s="158">
        <v>47303</v>
      </c>
      <c r="Q92" s="158">
        <v>0</v>
      </c>
    </row>
    <row r="93" spans="1:17" ht="38.25">
      <c r="A93" s="153" t="s">
        <v>82</v>
      </c>
      <c r="B93" s="154" t="s">
        <v>83</v>
      </c>
      <c r="C93" s="155">
        <v>0</v>
      </c>
      <c r="D93" s="155">
        <v>38418</v>
      </c>
      <c r="E93" s="162">
        <v>34950</v>
      </c>
      <c r="F93" s="155">
        <v>0</v>
      </c>
      <c r="G93" s="162">
        <v>0</v>
      </c>
      <c r="H93" s="155">
        <v>0</v>
      </c>
      <c r="I93" s="155">
        <v>0</v>
      </c>
      <c r="J93" s="155">
        <v>0</v>
      </c>
      <c r="K93" s="155">
        <v>0</v>
      </c>
      <c r="L93" s="155">
        <v>34950</v>
      </c>
      <c r="M93" s="155">
        <v>38418</v>
      </c>
      <c r="N93" s="155">
        <v>0</v>
      </c>
      <c r="O93" s="155">
        <v>38418</v>
      </c>
      <c r="P93" s="155">
        <v>34950</v>
      </c>
      <c r="Q93" s="155">
        <v>0</v>
      </c>
    </row>
    <row r="94" spans="1:17" ht="25.5">
      <c r="A94" s="156" t="s">
        <v>21</v>
      </c>
      <c r="B94" s="157" t="s">
        <v>22</v>
      </c>
      <c r="C94" s="158">
        <v>0</v>
      </c>
      <c r="D94" s="158">
        <v>38418</v>
      </c>
      <c r="E94" s="163">
        <v>34950</v>
      </c>
      <c r="F94" s="158">
        <v>0</v>
      </c>
      <c r="G94" s="163">
        <v>0</v>
      </c>
      <c r="H94" s="158">
        <v>0</v>
      </c>
      <c r="I94" s="158">
        <v>0</v>
      </c>
      <c r="J94" s="158">
        <v>0</v>
      </c>
      <c r="K94" s="158">
        <v>0</v>
      </c>
      <c r="L94" s="158">
        <v>34950</v>
      </c>
      <c r="M94" s="158">
        <v>38418</v>
      </c>
      <c r="N94" s="158">
        <v>0</v>
      </c>
      <c r="O94" s="158">
        <v>38418</v>
      </c>
      <c r="P94" s="158">
        <v>34950</v>
      </c>
      <c r="Q94" s="158">
        <v>0</v>
      </c>
    </row>
    <row r="95" spans="1:17" ht="25.5">
      <c r="A95" s="153" t="s">
        <v>59</v>
      </c>
      <c r="B95" s="154" t="s">
        <v>76</v>
      </c>
      <c r="C95" s="155">
        <v>27774485</v>
      </c>
      <c r="D95" s="155">
        <v>28552893</v>
      </c>
      <c r="E95" s="162">
        <v>14683271</v>
      </c>
      <c r="F95" s="155">
        <v>14474968.840000002</v>
      </c>
      <c r="G95" s="162">
        <v>14474968.840000002</v>
      </c>
      <c r="H95" s="155">
        <v>0</v>
      </c>
      <c r="I95" s="155">
        <v>14474968.840000002</v>
      </c>
      <c r="J95" s="155">
        <v>0</v>
      </c>
      <c r="K95" s="155">
        <v>0</v>
      </c>
      <c r="L95" s="155">
        <v>208302.1599999983</v>
      </c>
      <c r="M95" s="155">
        <v>14077924.159999998</v>
      </c>
      <c r="N95" s="155">
        <v>98.58136405709601</v>
      </c>
      <c r="O95" s="155">
        <v>14077924.159999998</v>
      </c>
      <c r="P95" s="155">
        <v>208302.1599999983</v>
      </c>
      <c r="Q95" s="155">
        <v>98.58136405709601</v>
      </c>
    </row>
    <row r="96" spans="1:17" ht="25.5">
      <c r="A96" s="156" t="s">
        <v>21</v>
      </c>
      <c r="B96" s="157" t="s">
        <v>22</v>
      </c>
      <c r="C96" s="158">
        <v>27487985</v>
      </c>
      <c r="D96" s="158">
        <v>28237093</v>
      </c>
      <c r="E96" s="163">
        <v>14511534</v>
      </c>
      <c r="F96" s="158">
        <v>14351533.88</v>
      </c>
      <c r="G96" s="163">
        <v>14351533.88</v>
      </c>
      <c r="H96" s="158">
        <v>0</v>
      </c>
      <c r="I96" s="158">
        <v>14351533.88</v>
      </c>
      <c r="J96" s="158">
        <v>0</v>
      </c>
      <c r="K96" s="158">
        <v>0</v>
      </c>
      <c r="L96" s="158">
        <v>160000.11999999918</v>
      </c>
      <c r="M96" s="158">
        <v>13885559.12</v>
      </c>
      <c r="N96" s="158">
        <v>98.89742793559937</v>
      </c>
      <c r="O96" s="158">
        <v>13885559.12</v>
      </c>
      <c r="P96" s="158">
        <v>160000.11999999918</v>
      </c>
      <c r="Q96" s="158">
        <v>98.89742793559937</v>
      </c>
    </row>
    <row r="97" spans="1:17" ht="25.5">
      <c r="A97" s="156" t="s">
        <v>23</v>
      </c>
      <c r="B97" s="157" t="s">
        <v>24</v>
      </c>
      <c r="C97" s="158">
        <v>60000</v>
      </c>
      <c r="D97" s="158">
        <v>60000</v>
      </c>
      <c r="E97" s="163">
        <v>31000</v>
      </c>
      <c r="F97" s="158">
        <v>11999.96</v>
      </c>
      <c r="G97" s="163">
        <v>11999.96</v>
      </c>
      <c r="H97" s="158">
        <v>0</v>
      </c>
      <c r="I97" s="158">
        <v>11999.96</v>
      </c>
      <c r="J97" s="158">
        <v>0</v>
      </c>
      <c r="K97" s="158">
        <v>0</v>
      </c>
      <c r="L97" s="158">
        <v>19000.04</v>
      </c>
      <c r="M97" s="158">
        <v>48000.04</v>
      </c>
      <c r="N97" s="158">
        <v>38.709548387096774</v>
      </c>
      <c r="O97" s="158">
        <v>48000.04</v>
      </c>
      <c r="P97" s="158">
        <v>19000.04</v>
      </c>
      <c r="Q97" s="158">
        <v>38.709548387096774</v>
      </c>
    </row>
    <row r="98" spans="1:17" ht="25.5">
      <c r="A98" s="156" t="s">
        <v>29</v>
      </c>
      <c r="B98" s="157" t="s">
        <v>30</v>
      </c>
      <c r="C98" s="158">
        <v>115000</v>
      </c>
      <c r="D98" s="158">
        <v>116500</v>
      </c>
      <c r="E98" s="163">
        <v>57249</v>
      </c>
      <c r="F98" s="158">
        <v>57249</v>
      </c>
      <c r="G98" s="163">
        <v>57249</v>
      </c>
      <c r="H98" s="158">
        <v>0</v>
      </c>
      <c r="I98" s="158">
        <v>57249</v>
      </c>
      <c r="J98" s="158">
        <v>0</v>
      </c>
      <c r="K98" s="158">
        <v>0</v>
      </c>
      <c r="L98" s="158">
        <v>0</v>
      </c>
      <c r="M98" s="158">
        <v>59251</v>
      </c>
      <c r="N98" s="158">
        <v>100</v>
      </c>
      <c r="O98" s="158">
        <v>59251</v>
      </c>
      <c r="P98" s="158">
        <v>0</v>
      </c>
      <c r="Q98" s="158">
        <v>100</v>
      </c>
    </row>
    <row r="99" spans="1:17" ht="25.5">
      <c r="A99" s="156" t="s">
        <v>37</v>
      </c>
      <c r="B99" s="157" t="s">
        <v>38</v>
      </c>
      <c r="C99" s="158">
        <v>111500</v>
      </c>
      <c r="D99" s="158">
        <v>111500</v>
      </c>
      <c r="E99" s="163">
        <v>55688</v>
      </c>
      <c r="F99" s="158">
        <v>46386</v>
      </c>
      <c r="G99" s="163">
        <v>46386</v>
      </c>
      <c r="H99" s="158">
        <v>0</v>
      </c>
      <c r="I99" s="158">
        <v>46386</v>
      </c>
      <c r="J99" s="158">
        <v>0</v>
      </c>
      <c r="K99" s="158">
        <v>0</v>
      </c>
      <c r="L99" s="158">
        <v>9302</v>
      </c>
      <c r="M99" s="158">
        <v>65114</v>
      </c>
      <c r="N99" s="158">
        <v>83.29622180721161</v>
      </c>
      <c r="O99" s="158">
        <v>65114</v>
      </c>
      <c r="P99" s="158">
        <v>9302</v>
      </c>
      <c r="Q99" s="158">
        <v>83.29622180721161</v>
      </c>
    </row>
    <row r="100" spans="1:17" ht="25.5">
      <c r="A100" s="156" t="s">
        <v>47</v>
      </c>
      <c r="B100" s="157" t="s">
        <v>48</v>
      </c>
      <c r="C100" s="158">
        <v>0</v>
      </c>
      <c r="D100" s="158">
        <v>27800</v>
      </c>
      <c r="E100" s="163">
        <v>27800</v>
      </c>
      <c r="F100" s="158">
        <v>7800</v>
      </c>
      <c r="G100" s="163">
        <v>7800</v>
      </c>
      <c r="H100" s="158">
        <v>0</v>
      </c>
      <c r="I100" s="158">
        <v>7800</v>
      </c>
      <c r="J100" s="158">
        <v>0</v>
      </c>
      <c r="K100" s="158">
        <v>0</v>
      </c>
      <c r="L100" s="158">
        <v>20000</v>
      </c>
      <c r="M100" s="158">
        <v>20000</v>
      </c>
      <c r="N100" s="158">
        <v>28.05755395683453</v>
      </c>
      <c r="O100" s="158">
        <v>20000</v>
      </c>
      <c r="P100" s="158">
        <v>20000</v>
      </c>
      <c r="Q100" s="158">
        <v>28.05755395683453</v>
      </c>
    </row>
    <row r="101" spans="1:17" ht="12.75">
      <c r="A101" s="153" t="s">
        <v>8</v>
      </c>
      <c r="B101" s="154" t="s">
        <v>53</v>
      </c>
      <c r="C101" s="155">
        <v>336102154</v>
      </c>
      <c r="D101" s="155">
        <v>371205342</v>
      </c>
      <c r="E101" s="162">
        <v>182936186</v>
      </c>
      <c r="F101" s="155">
        <v>141240515.08</v>
      </c>
      <c r="G101" s="162">
        <v>143349437.08999988</v>
      </c>
      <c r="H101" s="155">
        <v>186519</v>
      </c>
      <c r="I101" s="155">
        <v>141240515.08</v>
      </c>
      <c r="J101" s="155">
        <v>2108922.01</v>
      </c>
      <c r="K101" s="155">
        <v>10897559.619999992</v>
      </c>
      <c r="L101" s="155">
        <v>39586748.910000116</v>
      </c>
      <c r="M101" s="155">
        <v>227855904.91000012</v>
      </c>
      <c r="N101" s="155">
        <v>78.3603508001418</v>
      </c>
      <c r="O101" s="155">
        <v>229964826.92</v>
      </c>
      <c r="P101" s="155">
        <v>41695670.91999999</v>
      </c>
      <c r="Q101" s="155">
        <v>77.20753240149</v>
      </c>
    </row>
    <row r="102" spans="1:17" ht="12.75">
      <c r="A102" s="159"/>
      <c r="B102" s="159"/>
      <c r="C102" s="159"/>
      <c r="D102" s="159"/>
      <c r="E102" s="164"/>
      <c r="F102" s="159"/>
      <c r="G102" s="164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</row>
    <row r="103" spans="1:17" ht="12.75">
      <c r="A103" s="150" t="s">
        <v>10</v>
      </c>
      <c r="B103" s="150"/>
      <c r="C103" s="150"/>
      <c r="D103" s="150"/>
      <c r="E103" s="160"/>
      <c r="F103" s="150"/>
      <c r="G103" s="16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</row>
    <row r="104" spans="1:17" ht="18">
      <c r="A104" s="216" t="s">
        <v>137</v>
      </c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150"/>
      <c r="O104" s="150"/>
      <c r="P104" s="150"/>
      <c r="Q104" s="150"/>
    </row>
    <row r="105" spans="1:17" ht="12.75">
      <c r="A105" s="217" t="s">
        <v>61</v>
      </c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150"/>
      <c r="O105" s="150"/>
      <c r="P105" s="150"/>
      <c r="Q105" s="150"/>
    </row>
    <row r="106" spans="1:17" ht="12.75">
      <c r="A106" s="150" t="s">
        <v>136</v>
      </c>
      <c r="B106" s="150"/>
      <c r="C106" s="150"/>
      <c r="D106" s="150"/>
      <c r="E106" s="160"/>
      <c r="F106" s="150"/>
      <c r="G106" s="160"/>
      <c r="H106" s="150"/>
      <c r="I106" s="150"/>
      <c r="J106" s="150"/>
      <c r="K106" s="150"/>
      <c r="L106" s="150"/>
      <c r="M106" s="151" t="s">
        <v>11</v>
      </c>
      <c r="N106" s="150"/>
      <c r="O106" s="150"/>
      <c r="P106" s="150"/>
      <c r="Q106" s="150"/>
    </row>
    <row r="107" spans="1:17" ht="36.75" customHeight="1">
      <c r="A107" s="152" t="s">
        <v>12</v>
      </c>
      <c r="B107" s="152" t="s">
        <v>13</v>
      </c>
      <c r="C107" s="152" t="s">
        <v>14</v>
      </c>
      <c r="D107" s="152" t="s">
        <v>15</v>
      </c>
      <c r="E107" s="161" t="s">
        <v>16</v>
      </c>
      <c r="F107" s="152" t="s">
        <v>17</v>
      </c>
      <c r="G107" s="161" t="s">
        <v>138</v>
      </c>
      <c r="H107" s="152" t="s">
        <v>139</v>
      </c>
      <c r="I107" s="152" t="s">
        <v>17</v>
      </c>
      <c r="J107" s="152" t="s">
        <v>132</v>
      </c>
      <c r="K107" s="152" t="s">
        <v>18</v>
      </c>
      <c r="L107" s="152" t="s">
        <v>19</v>
      </c>
      <c r="M107" s="152" t="s">
        <v>60</v>
      </c>
      <c r="N107" s="152" t="s">
        <v>20</v>
      </c>
      <c r="O107" s="152" t="s">
        <v>77</v>
      </c>
      <c r="P107" s="152" t="s">
        <v>78</v>
      </c>
      <c r="Q107" s="152" t="s">
        <v>79</v>
      </c>
    </row>
    <row r="108" spans="1:17" ht="25.5">
      <c r="A108" s="156" t="s">
        <v>21</v>
      </c>
      <c r="B108" s="157" t="s">
        <v>22</v>
      </c>
      <c r="C108" s="158">
        <v>279862114</v>
      </c>
      <c r="D108" s="158">
        <v>311021204</v>
      </c>
      <c r="E108" s="163">
        <v>149571779</v>
      </c>
      <c r="F108" s="158">
        <v>116006431.25999998</v>
      </c>
      <c r="G108" s="163">
        <v>117833983.29999997</v>
      </c>
      <c r="H108" s="158">
        <v>186519</v>
      </c>
      <c r="I108" s="158">
        <v>116006431.25999998</v>
      </c>
      <c r="J108" s="158">
        <v>1827552.04</v>
      </c>
      <c r="K108" s="158">
        <v>10683593.769999998</v>
      </c>
      <c r="L108" s="158">
        <v>31737795.700000033</v>
      </c>
      <c r="M108" s="158">
        <v>193187220.70000005</v>
      </c>
      <c r="N108" s="158">
        <v>78.78089308545296</v>
      </c>
      <c r="O108" s="158">
        <v>195014772.74</v>
      </c>
      <c r="P108" s="158">
        <v>33565347.740000024</v>
      </c>
      <c r="Q108" s="158">
        <v>77.55903689558976</v>
      </c>
    </row>
    <row r="109" spans="1:17" ht="25.5">
      <c r="A109" s="156" t="s">
        <v>23</v>
      </c>
      <c r="B109" s="157" t="s">
        <v>24</v>
      </c>
      <c r="C109" s="158">
        <v>16781424</v>
      </c>
      <c r="D109" s="158">
        <v>17581424</v>
      </c>
      <c r="E109" s="163">
        <v>9508943</v>
      </c>
      <c r="F109" s="158">
        <v>7776649.47</v>
      </c>
      <c r="G109" s="163">
        <v>7882939.040000001</v>
      </c>
      <c r="H109" s="158">
        <v>0</v>
      </c>
      <c r="I109" s="158">
        <v>7776649.47</v>
      </c>
      <c r="J109" s="158">
        <v>106289.57</v>
      </c>
      <c r="K109" s="158">
        <v>23215.64</v>
      </c>
      <c r="L109" s="158">
        <v>1626003.96</v>
      </c>
      <c r="M109" s="158">
        <v>9698484.959999999</v>
      </c>
      <c r="N109" s="158">
        <v>82.90026599170908</v>
      </c>
      <c r="O109" s="158">
        <v>9804774.530000001</v>
      </c>
      <c r="P109" s="158">
        <v>1732293.53</v>
      </c>
      <c r="Q109" s="158">
        <v>81.78248066057394</v>
      </c>
    </row>
    <row r="110" spans="1:17" ht="25.5">
      <c r="A110" s="156" t="s">
        <v>25</v>
      </c>
      <c r="B110" s="157" t="s">
        <v>26</v>
      </c>
      <c r="C110" s="158">
        <v>2902226</v>
      </c>
      <c r="D110" s="158">
        <v>2902226</v>
      </c>
      <c r="E110" s="163">
        <v>1520326</v>
      </c>
      <c r="F110" s="158">
        <v>1155830.57</v>
      </c>
      <c r="G110" s="163">
        <v>1208756.1</v>
      </c>
      <c r="H110" s="158">
        <v>0</v>
      </c>
      <c r="I110" s="158">
        <v>1155830.57</v>
      </c>
      <c r="J110" s="158">
        <v>52925.53</v>
      </c>
      <c r="K110" s="158">
        <v>52925.53</v>
      </c>
      <c r="L110" s="158">
        <v>311569.9</v>
      </c>
      <c r="M110" s="158">
        <v>1693469.9</v>
      </c>
      <c r="N110" s="158">
        <v>79.50637560628445</v>
      </c>
      <c r="O110" s="158">
        <v>1746395.43</v>
      </c>
      <c r="P110" s="158">
        <v>364495.43</v>
      </c>
      <c r="Q110" s="158">
        <v>76.02517946808777</v>
      </c>
    </row>
    <row r="111" spans="1:17" ht="25.5">
      <c r="A111" s="156" t="s">
        <v>27</v>
      </c>
      <c r="B111" s="157" t="s">
        <v>28</v>
      </c>
      <c r="C111" s="158">
        <v>2271921</v>
      </c>
      <c r="D111" s="158">
        <v>2408224</v>
      </c>
      <c r="E111" s="163">
        <v>1342728</v>
      </c>
      <c r="F111" s="158">
        <v>1111932.82</v>
      </c>
      <c r="G111" s="163">
        <v>1122610.35</v>
      </c>
      <c r="H111" s="158">
        <v>0</v>
      </c>
      <c r="I111" s="158">
        <v>1111932.82</v>
      </c>
      <c r="J111" s="158">
        <v>10677.53</v>
      </c>
      <c r="K111" s="158">
        <v>6703.94</v>
      </c>
      <c r="L111" s="158">
        <v>220117.65</v>
      </c>
      <c r="M111" s="158">
        <v>1285613.65</v>
      </c>
      <c r="N111" s="158">
        <v>83.60668355765279</v>
      </c>
      <c r="O111" s="158">
        <v>1296291.18</v>
      </c>
      <c r="P111" s="158">
        <v>230795.18</v>
      </c>
      <c r="Q111" s="158">
        <v>82.81147186920956</v>
      </c>
    </row>
    <row r="112" spans="1:17" ht="25.5">
      <c r="A112" s="156" t="s">
        <v>29</v>
      </c>
      <c r="B112" s="157" t="s">
        <v>30</v>
      </c>
      <c r="C112" s="158">
        <v>7698897</v>
      </c>
      <c r="D112" s="158">
        <v>7758497</v>
      </c>
      <c r="E112" s="163">
        <v>4810424</v>
      </c>
      <c r="F112" s="158">
        <v>4307114.19</v>
      </c>
      <c r="G112" s="163">
        <v>4310347.24</v>
      </c>
      <c r="H112" s="158">
        <v>0</v>
      </c>
      <c r="I112" s="158">
        <v>4307114.19</v>
      </c>
      <c r="J112" s="158">
        <v>3233.05</v>
      </c>
      <c r="K112" s="158">
        <v>109840.16</v>
      </c>
      <c r="L112" s="158">
        <v>500076.76</v>
      </c>
      <c r="M112" s="158">
        <v>3448149.76</v>
      </c>
      <c r="N112" s="158">
        <v>89.60431013981305</v>
      </c>
      <c r="O112" s="158">
        <v>3451382.81</v>
      </c>
      <c r="P112" s="158">
        <v>503309.81</v>
      </c>
      <c r="Q112" s="158">
        <v>89.53710088757249</v>
      </c>
    </row>
    <row r="113" spans="1:17" ht="25.5">
      <c r="A113" s="156" t="s">
        <v>31</v>
      </c>
      <c r="B113" s="157" t="s">
        <v>32</v>
      </c>
      <c r="C113" s="158">
        <v>4696818</v>
      </c>
      <c r="D113" s="158">
        <v>5157985</v>
      </c>
      <c r="E113" s="163">
        <v>3057684</v>
      </c>
      <c r="F113" s="158">
        <v>2438680.27</v>
      </c>
      <c r="G113" s="163">
        <v>2440987.4</v>
      </c>
      <c r="H113" s="158">
        <v>0</v>
      </c>
      <c r="I113" s="158">
        <v>2438680.27</v>
      </c>
      <c r="J113" s="158">
        <v>2307.13</v>
      </c>
      <c r="K113" s="158">
        <v>330</v>
      </c>
      <c r="L113" s="158">
        <v>616696.6</v>
      </c>
      <c r="M113" s="158">
        <v>2716997.6</v>
      </c>
      <c r="N113" s="158">
        <v>79.83125136541251</v>
      </c>
      <c r="O113" s="158">
        <v>2719304.73</v>
      </c>
      <c r="P113" s="158">
        <v>619003.73</v>
      </c>
      <c r="Q113" s="158">
        <v>79.75579785223064</v>
      </c>
    </row>
    <row r="114" spans="1:17" ht="25.5">
      <c r="A114" s="156" t="s">
        <v>33</v>
      </c>
      <c r="B114" s="157" t="s">
        <v>34</v>
      </c>
      <c r="C114" s="158">
        <v>961895</v>
      </c>
      <c r="D114" s="158">
        <v>985095</v>
      </c>
      <c r="E114" s="163">
        <v>521224</v>
      </c>
      <c r="F114" s="158">
        <v>408934.25</v>
      </c>
      <c r="G114" s="163">
        <v>408934.25</v>
      </c>
      <c r="H114" s="158">
        <v>0</v>
      </c>
      <c r="I114" s="158">
        <v>408934.25</v>
      </c>
      <c r="J114" s="158">
        <v>0</v>
      </c>
      <c r="K114" s="158">
        <v>2505.68</v>
      </c>
      <c r="L114" s="158">
        <v>112289.75</v>
      </c>
      <c r="M114" s="158">
        <v>576160.75</v>
      </c>
      <c r="N114" s="158">
        <v>78.45652732798183</v>
      </c>
      <c r="O114" s="158">
        <v>576160.75</v>
      </c>
      <c r="P114" s="158">
        <v>112289.75</v>
      </c>
      <c r="Q114" s="158">
        <v>78.45652732798183</v>
      </c>
    </row>
    <row r="115" spans="1:17" ht="25.5">
      <c r="A115" s="156" t="s">
        <v>35</v>
      </c>
      <c r="B115" s="157" t="s">
        <v>36</v>
      </c>
      <c r="C115" s="158">
        <v>1198623</v>
      </c>
      <c r="D115" s="158">
        <v>1234623</v>
      </c>
      <c r="E115" s="163">
        <v>707076</v>
      </c>
      <c r="F115" s="158">
        <v>526016.69</v>
      </c>
      <c r="G115" s="163">
        <v>526016.69</v>
      </c>
      <c r="H115" s="158">
        <v>0</v>
      </c>
      <c r="I115" s="158">
        <v>526016.69</v>
      </c>
      <c r="J115" s="158">
        <v>0</v>
      </c>
      <c r="K115" s="158">
        <v>0</v>
      </c>
      <c r="L115" s="158">
        <v>181059.31</v>
      </c>
      <c r="M115" s="158">
        <v>708606.31</v>
      </c>
      <c r="N115" s="158">
        <v>74.3932321278052</v>
      </c>
      <c r="O115" s="158">
        <v>708606.31</v>
      </c>
      <c r="P115" s="158">
        <v>181059.31</v>
      </c>
      <c r="Q115" s="158">
        <v>74.3932321278052</v>
      </c>
    </row>
    <row r="116" spans="1:17" ht="25.5">
      <c r="A116" s="156" t="s">
        <v>37</v>
      </c>
      <c r="B116" s="157" t="s">
        <v>38</v>
      </c>
      <c r="C116" s="158">
        <v>10502242</v>
      </c>
      <c r="D116" s="158">
        <v>11079522</v>
      </c>
      <c r="E116" s="163">
        <v>5548275</v>
      </c>
      <c r="F116" s="158">
        <v>3363695.85</v>
      </c>
      <c r="G116" s="163">
        <v>3366140.75</v>
      </c>
      <c r="H116" s="158">
        <v>0</v>
      </c>
      <c r="I116" s="158">
        <v>3363695.85</v>
      </c>
      <c r="J116" s="158">
        <v>2444.9</v>
      </c>
      <c r="K116" s="158">
        <v>444.9</v>
      </c>
      <c r="L116" s="158">
        <v>2182134.25</v>
      </c>
      <c r="M116" s="158">
        <v>7713381.25</v>
      </c>
      <c r="N116" s="158">
        <v>60.67004158950304</v>
      </c>
      <c r="O116" s="158">
        <v>7715826.15</v>
      </c>
      <c r="P116" s="158">
        <v>2184579.15</v>
      </c>
      <c r="Q116" s="158">
        <v>60.62597564107763</v>
      </c>
    </row>
    <row r="117" spans="1:17" ht="25.5">
      <c r="A117" s="156" t="s">
        <v>39</v>
      </c>
      <c r="B117" s="157" t="s">
        <v>40</v>
      </c>
      <c r="C117" s="158">
        <v>397391</v>
      </c>
      <c r="D117" s="158">
        <v>570417</v>
      </c>
      <c r="E117" s="163">
        <v>290393</v>
      </c>
      <c r="F117" s="158">
        <v>216447.88</v>
      </c>
      <c r="G117" s="163">
        <v>217622.95</v>
      </c>
      <c r="H117" s="158">
        <v>0</v>
      </c>
      <c r="I117" s="158">
        <v>216447.88</v>
      </c>
      <c r="J117" s="158">
        <v>1175.07</v>
      </c>
      <c r="K117" s="158">
        <v>0</v>
      </c>
      <c r="L117" s="158">
        <v>72770.05</v>
      </c>
      <c r="M117" s="158">
        <v>352794.05</v>
      </c>
      <c r="N117" s="158">
        <v>74.94083879432355</v>
      </c>
      <c r="O117" s="158">
        <v>353969.12</v>
      </c>
      <c r="P117" s="158">
        <v>73945.12</v>
      </c>
      <c r="Q117" s="158">
        <v>74.53619061065521</v>
      </c>
    </row>
    <row r="118" spans="1:17" ht="25.5">
      <c r="A118" s="156" t="s">
        <v>41</v>
      </c>
      <c r="B118" s="157" t="s">
        <v>42</v>
      </c>
      <c r="C118" s="158">
        <v>1394027</v>
      </c>
      <c r="D118" s="158">
        <v>1555411</v>
      </c>
      <c r="E118" s="163">
        <v>844312</v>
      </c>
      <c r="F118" s="158">
        <v>632718.04</v>
      </c>
      <c r="G118" s="163">
        <v>682517.64</v>
      </c>
      <c r="H118" s="158">
        <v>0</v>
      </c>
      <c r="I118" s="158">
        <v>632718.04</v>
      </c>
      <c r="J118" s="158">
        <v>49799.6</v>
      </c>
      <c r="K118" s="158">
        <v>0</v>
      </c>
      <c r="L118" s="158">
        <v>161794.36</v>
      </c>
      <c r="M118" s="158">
        <v>872893.36</v>
      </c>
      <c r="N118" s="158">
        <v>80.83713603502022</v>
      </c>
      <c r="O118" s="158">
        <v>922692.96</v>
      </c>
      <c r="P118" s="158">
        <v>211593.96</v>
      </c>
      <c r="Q118" s="158">
        <v>74.93888988904575</v>
      </c>
    </row>
    <row r="119" spans="1:17" ht="25.5">
      <c r="A119" s="156" t="s">
        <v>43</v>
      </c>
      <c r="B119" s="157" t="s">
        <v>44</v>
      </c>
      <c r="C119" s="158">
        <v>593563</v>
      </c>
      <c r="D119" s="158">
        <v>846563</v>
      </c>
      <c r="E119" s="163">
        <v>415429</v>
      </c>
      <c r="F119" s="158">
        <v>312921.27</v>
      </c>
      <c r="G119" s="163">
        <v>318825.22</v>
      </c>
      <c r="H119" s="158">
        <v>0</v>
      </c>
      <c r="I119" s="158">
        <v>312921.27</v>
      </c>
      <c r="J119" s="158">
        <v>5903.95</v>
      </c>
      <c r="K119" s="158">
        <v>0</v>
      </c>
      <c r="L119" s="158">
        <v>96603.78</v>
      </c>
      <c r="M119" s="158">
        <v>527737.78</v>
      </c>
      <c r="N119" s="158">
        <v>76.74601917535848</v>
      </c>
      <c r="O119" s="158">
        <v>533641.73</v>
      </c>
      <c r="P119" s="158">
        <v>102507.73</v>
      </c>
      <c r="Q119" s="158">
        <v>75.32484973364883</v>
      </c>
    </row>
    <row r="120" spans="1:17" ht="25.5">
      <c r="A120" s="156" t="s">
        <v>45</v>
      </c>
      <c r="B120" s="157" t="s">
        <v>46</v>
      </c>
      <c r="C120" s="158">
        <v>671433</v>
      </c>
      <c r="D120" s="158">
        <v>917043</v>
      </c>
      <c r="E120" s="163">
        <v>571668</v>
      </c>
      <c r="F120" s="158">
        <v>389006.01</v>
      </c>
      <c r="G120" s="163">
        <v>389006.01</v>
      </c>
      <c r="H120" s="158">
        <v>0</v>
      </c>
      <c r="I120" s="158">
        <v>389006.01</v>
      </c>
      <c r="J120" s="158">
        <v>0</v>
      </c>
      <c r="K120" s="158">
        <v>0</v>
      </c>
      <c r="L120" s="158">
        <v>182661.99</v>
      </c>
      <c r="M120" s="158">
        <v>528036.99</v>
      </c>
      <c r="N120" s="158">
        <v>68.04753983081089</v>
      </c>
      <c r="O120" s="158">
        <v>528036.99</v>
      </c>
      <c r="P120" s="158">
        <v>182661.99</v>
      </c>
      <c r="Q120" s="158">
        <v>68.04753983081089</v>
      </c>
    </row>
    <row r="121" spans="1:17" ht="25.5">
      <c r="A121" s="156" t="s">
        <v>47</v>
      </c>
      <c r="B121" s="157" t="s">
        <v>48</v>
      </c>
      <c r="C121" s="158">
        <v>1082654</v>
      </c>
      <c r="D121" s="158">
        <v>1350654</v>
      </c>
      <c r="E121" s="163">
        <v>809302</v>
      </c>
      <c r="F121" s="158">
        <v>469267.1</v>
      </c>
      <c r="G121" s="163">
        <v>469324.35</v>
      </c>
      <c r="H121" s="158">
        <v>0</v>
      </c>
      <c r="I121" s="158">
        <v>469267.1</v>
      </c>
      <c r="J121" s="158">
        <v>57.25</v>
      </c>
      <c r="K121" s="158">
        <v>0</v>
      </c>
      <c r="L121" s="158">
        <v>339977.65</v>
      </c>
      <c r="M121" s="158">
        <v>881329.65</v>
      </c>
      <c r="N121" s="158">
        <v>57.99125048498583</v>
      </c>
      <c r="O121" s="158">
        <v>881386.9</v>
      </c>
      <c r="P121" s="158">
        <v>340034.9</v>
      </c>
      <c r="Q121" s="158">
        <v>57.98417648788708</v>
      </c>
    </row>
    <row r="122" spans="1:17" ht="25.5">
      <c r="A122" s="156" t="s">
        <v>49</v>
      </c>
      <c r="B122" s="157" t="s">
        <v>50</v>
      </c>
      <c r="C122" s="158">
        <v>424247</v>
      </c>
      <c r="D122" s="158">
        <v>519747</v>
      </c>
      <c r="E122" s="163">
        <v>347278</v>
      </c>
      <c r="F122" s="158">
        <v>267222.13</v>
      </c>
      <c r="G122" s="163">
        <v>288323.39</v>
      </c>
      <c r="H122" s="158">
        <v>0</v>
      </c>
      <c r="I122" s="158">
        <v>267222.13</v>
      </c>
      <c r="J122" s="158">
        <v>21101.26</v>
      </c>
      <c r="K122" s="158">
        <v>0</v>
      </c>
      <c r="L122" s="158">
        <v>58954.61</v>
      </c>
      <c r="M122" s="158">
        <v>231423.61</v>
      </c>
      <c r="N122" s="158">
        <v>83.0237993768681</v>
      </c>
      <c r="O122" s="158">
        <v>252524.87</v>
      </c>
      <c r="P122" s="158">
        <v>80055.87</v>
      </c>
      <c r="Q122" s="158">
        <v>76.94761257551586</v>
      </c>
    </row>
    <row r="123" spans="1:17" ht="25.5">
      <c r="A123" s="156" t="s">
        <v>51</v>
      </c>
      <c r="B123" s="157" t="s">
        <v>52</v>
      </c>
      <c r="C123" s="158">
        <v>4662679</v>
      </c>
      <c r="D123" s="158">
        <v>5316707</v>
      </c>
      <c r="E123" s="163">
        <v>3069345</v>
      </c>
      <c r="F123" s="158">
        <v>1857647.28</v>
      </c>
      <c r="G123" s="163">
        <v>1883102.41</v>
      </c>
      <c r="H123" s="158">
        <v>0</v>
      </c>
      <c r="I123" s="158">
        <v>1857647.28</v>
      </c>
      <c r="J123" s="158">
        <v>25455.13</v>
      </c>
      <c r="K123" s="158">
        <v>18000</v>
      </c>
      <c r="L123" s="158">
        <v>1186242.59</v>
      </c>
      <c r="M123" s="158">
        <v>3433604.59</v>
      </c>
      <c r="N123" s="158">
        <v>61.35193046073347</v>
      </c>
      <c r="O123" s="158">
        <v>3459059.72</v>
      </c>
      <c r="P123" s="158">
        <v>1211697.72</v>
      </c>
      <c r="Q123" s="158">
        <v>60.52259618908921</v>
      </c>
    </row>
    <row r="124" spans="1:17" ht="12.75">
      <c r="A124" s="153" t="s">
        <v>8</v>
      </c>
      <c r="B124" s="154" t="s">
        <v>53</v>
      </c>
      <c r="C124" s="155">
        <v>336102154</v>
      </c>
      <c r="D124" s="155">
        <v>371205342</v>
      </c>
      <c r="E124" s="162">
        <v>182936186</v>
      </c>
      <c r="F124" s="155">
        <v>141240515.08</v>
      </c>
      <c r="G124" s="162">
        <v>143349437.08999988</v>
      </c>
      <c r="H124" s="155">
        <v>186519</v>
      </c>
      <c r="I124" s="155">
        <v>141240515.08</v>
      </c>
      <c r="J124" s="155">
        <v>2108922.01</v>
      </c>
      <c r="K124" s="155">
        <v>10897559.619999992</v>
      </c>
      <c r="L124" s="155">
        <v>39586748.910000116</v>
      </c>
      <c r="M124" s="155">
        <v>227855904.91000012</v>
      </c>
      <c r="N124" s="155">
        <v>78.3603508001418</v>
      </c>
      <c r="O124" s="155">
        <v>229964826.92</v>
      </c>
      <c r="P124" s="155">
        <v>41695670.91999999</v>
      </c>
      <c r="Q124" s="155">
        <v>77.20753240149</v>
      </c>
    </row>
    <row r="125" spans="1:17" ht="12.75">
      <c r="A125" s="159"/>
      <c r="B125" s="159"/>
      <c r="C125" s="159"/>
      <c r="D125" s="159"/>
      <c r="E125" s="164"/>
      <c r="F125" s="159"/>
      <c r="G125" s="164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</row>
    <row r="126" spans="1:16" ht="12.75">
      <c r="A126" s="98"/>
      <c r="B126" s="98"/>
      <c r="C126" s="98"/>
      <c r="D126" s="98"/>
      <c r="E126" s="165"/>
      <c r="F126" s="98"/>
      <c r="G126" s="165"/>
      <c r="H126" s="94" t="e">
        <f aca="true" t="shared" si="0" ref="H126:H173">G126/E126*100</f>
        <v>#DIV/0!</v>
      </c>
      <c r="I126" s="98"/>
      <c r="J126" s="98"/>
      <c r="K126" s="98"/>
      <c r="L126" s="98"/>
      <c r="M126" s="98"/>
      <c r="N126" s="98"/>
      <c r="O126" s="98"/>
      <c r="P126" s="98"/>
    </row>
    <row r="127" ht="12.75">
      <c r="H127" s="94" t="e">
        <f t="shared" si="0"/>
        <v>#DIV/0!</v>
      </c>
    </row>
    <row r="128" ht="12.75">
      <c r="H128" s="94" t="e">
        <f t="shared" si="0"/>
        <v>#DIV/0!</v>
      </c>
    </row>
    <row r="129" ht="12.75">
      <c r="H129" s="94" t="e">
        <f t="shared" si="0"/>
        <v>#DIV/0!</v>
      </c>
    </row>
    <row r="130" ht="12.75">
      <c r="H130" s="94" t="e">
        <f t="shared" si="0"/>
        <v>#DIV/0!</v>
      </c>
    </row>
    <row r="131" ht="12.75">
      <c r="H131" s="94" t="e">
        <f t="shared" si="0"/>
        <v>#DIV/0!</v>
      </c>
    </row>
    <row r="132" ht="12.75">
      <c r="H132" s="94" t="e">
        <f t="shared" si="0"/>
        <v>#DIV/0!</v>
      </c>
    </row>
    <row r="133" ht="12.75">
      <c r="H133" s="94" t="e">
        <f t="shared" si="0"/>
        <v>#DIV/0!</v>
      </c>
    </row>
    <row r="134" ht="12.75">
      <c r="H134" s="94" t="e">
        <f t="shared" si="0"/>
        <v>#DIV/0!</v>
      </c>
    </row>
    <row r="135" ht="12.75">
      <c r="H135" s="94" t="e">
        <f t="shared" si="0"/>
        <v>#DIV/0!</v>
      </c>
    </row>
    <row r="136" ht="12.75">
      <c r="H136" s="94" t="e">
        <f t="shared" si="0"/>
        <v>#DIV/0!</v>
      </c>
    </row>
    <row r="137" ht="12.75">
      <c r="H137" s="94" t="e">
        <f t="shared" si="0"/>
        <v>#DIV/0!</v>
      </c>
    </row>
    <row r="138" ht="12.75">
      <c r="H138" s="94" t="e">
        <f t="shared" si="0"/>
        <v>#DIV/0!</v>
      </c>
    </row>
    <row r="139" ht="12.75">
      <c r="H139" s="94" t="e">
        <f t="shared" si="0"/>
        <v>#DIV/0!</v>
      </c>
    </row>
    <row r="140" ht="12.75">
      <c r="H140" s="94" t="e">
        <f t="shared" si="0"/>
        <v>#DIV/0!</v>
      </c>
    </row>
    <row r="141" ht="12.75">
      <c r="H141" s="94" t="e">
        <f t="shared" si="0"/>
        <v>#DIV/0!</v>
      </c>
    </row>
    <row r="142" ht="12.75">
      <c r="H142" s="94" t="e">
        <f t="shared" si="0"/>
        <v>#DIV/0!</v>
      </c>
    </row>
    <row r="143" ht="12.75">
      <c r="H143" s="94" t="e">
        <f t="shared" si="0"/>
        <v>#DIV/0!</v>
      </c>
    </row>
    <row r="144" ht="12.75">
      <c r="H144" s="94" t="e">
        <f t="shared" si="0"/>
        <v>#DIV/0!</v>
      </c>
    </row>
    <row r="145" ht="12.75">
      <c r="H145" s="94" t="e">
        <f t="shared" si="0"/>
        <v>#DIV/0!</v>
      </c>
    </row>
    <row r="146" ht="12.75">
      <c r="H146" s="94" t="e">
        <f t="shared" si="0"/>
        <v>#DIV/0!</v>
      </c>
    </row>
    <row r="147" ht="12.75">
      <c r="H147" s="94" t="e">
        <f t="shared" si="0"/>
        <v>#DIV/0!</v>
      </c>
    </row>
    <row r="148" ht="12.75">
      <c r="H148" s="94" t="e">
        <f t="shared" si="0"/>
        <v>#DIV/0!</v>
      </c>
    </row>
    <row r="149" ht="12.75">
      <c r="H149" s="94" t="e">
        <f t="shared" si="0"/>
        <v>#DIV/0!</v>
      </c>
    </row>
    <row r="150" ht="12.75">
      <c r="H150" s="94" t="e">
        <f t="shared" si="0"/>
        <v>#DIV/0!</v>
      </c>
    </row>
    <row r="151" ht="12.75">
      <c r="H151" s="94" t="e">
        <f t="shared" si="0"/>
        <v>#DIV/0!</v>
      </c>
    </row>
    <row r="152" ht="12.75">
      <c r="H152" s="94" t="e">
        <f t="shared" si="0"/>
        <v>#DIV/0!</v>
      </c>
    </row>
    <row r="153" ht="12.75">
      <c r="H153" s="94" t="e">
        <f t="shared" si="0"/>
        <v>#DIV/0!</v>
      </c>
    </row>
    <row r="154" ht="12.75">
      <c r="H154" s="94" t="e">
        <f t="shared" si="0"/>
        <v>#DIV/0!</v>
      </c>
    </row>
    <row r="155" ht="12.75">
      <c r="H155" s="94" t="e">
        <f t="shared" si="0"/>
        <v>#DIV/0!</v>
      </c>
    </row>
    <row r="156" ht="12.75">
      <c r="H156" s="94" t="e">
        <f t="shared" si="0"/>
        <v>#DIV/0!</v>
      </c>
    </row>
    <row r="157" ht="12.75">
      <c r="H157" s="94" t="e">
        <f t="shared" si="0"/>
        <v>#DIV/0!</v>
      </c>
    </row>
    <row r="158" ht="12.75">
      <c r="H158" s="94" t="e">
        <f t="shared" si="0"/>
        <v>#DIV/0!</v>
      </c>
    </row>
    <row r="159" ht="12.75">
      <c r="H159" s="94" t="e">
        <f t="shared" si="0"/>
        <v>#DIV/0!</v>
      </c>
    </row>
    <row r="160" ht="12.75">
      <c r="H160" s="94" t="e">
        <f t="shared" si="0"/>
        <v>#DIV/0!</v>
      </c>
    </row>
    <row r="161" ht="12.75">
      <c r="H161" s="94" t="e">
        <f t="shared" si="0"/>
        <v>#DIV/0!</v>
      </c>
    </row>
    <row r="162" ht="12.75">
      <c r="H162" s="94" t="e">
        <f t="shared" si="0"/>
        <v>#DIV/0!</v>
      </c>
    </row>
    <row r="163" ht="12.75">
      <c r="H163" s="94" t="e">
        <f t="shared" si="0"/>
        <v>#DIV/0!</v>
      </c>
    </row>
    <row r="164" ht="12.75">
      <c r="H164" s="94" t="e">
        <f t="shared" si="0"/>
        <v>#DIV/0!</v>
      </c>
    </row>
    <row r="165" ht="12.75">
      <c r="H165" s="94" t="e">
        <f t="shared" si="0"/>
        <v>#DIV/0!</v>
      </c>
    </row>
    <row r="166" ht="12.75">
      <c r="H166" s="94" t="e">
        <f t="shared" si="0"/>
        <v>#DIV/0!</v>
      </c>
    </row>
    <row r="167" ht="12.75">
      <c r="H167" s="94" t="e">
        <f t="shared" si="0"/>
        <v>#DIV/0!</v>
      </c>
    </row>
    <row r="168" ht="12.75">
      <c r="H168" s="94" t="e">
        <f t="shared" si="0"/>
        <v>#DIV/0!</v>
      </c>
    </row>
    <row r="169" ht="12.75">
      <c r="H169" s="94" t="e">
        <f t="shared" si="0"/>
        <v>#DIV/0!</v>
      </c>
    </row>
    <row r="170" ht="12.75">
      <c r="H170" s="94" t="e">
        <f t="shared" si="0"/>
        <v>#DIV/0!</v>
      </c>
    </row>
    <row r="171" ht="12.75">
      <c r="H171" s="94" t="e">
        <f t="shared" si="0"/>
        <v>#DIV/0!</v>
      </c>
    </row>
    <row r="172" ht="12.75">
      <c r="H172" s="94" t="e">
        <f t="shared" si="0"/>
        <v>#DIV/0!</v>
      </c>
    </row>
    <row r="173" ht="12.75">
      <c r="H173" s="94" t="e">
        <f t="shared" si="0"/>
        <v>#DIV/0!</v>
      </c>
    </row>
    <row r="174" ht="12.75">
      <c r="H174" s="94" t="e">
        <f aca="true" t="shared" si="1" ref="H174:H203">G174/E174*100</f>
        <v>#DIV/0!</v>
      </c>
    </row>
    <row r="175" ht="12.75">
      <c r="H175" s="94" t="e">
        <f t="shared" si="1"/>
        <v>#DIV/0!</v>
      </c>
    </row>
    <row r="176" ht="12.75">
      <c r="H176" s="94" t="e">
        <f t="shared" si="1"/>
        <v>#DIV/0!</v>
      </c>
    </row>
    <row r="177" ht="12.75">
      <c r="H177" s="94" t="e">
        <f t="shared" si="1"/>
        <v>#DIV/0!</v>
      </c>
    </row>
    <row r="178" ht="12.75">
      <c r="H178" s="94" t="e">
        <f t="shared" si="1"/>
        <v>#DIV/0!</v>
      </c>
    </row>
    <row r="179" ht="12.75">
      <c r="H179" s="94" t="e">
        <f t="shared" si="1"/>
        <v>#DIV/0!</v>
      </c>
    </row>
    <row r="180" ht="12.75">
      <c r="H180" s="94" t="e">
        <f t="shared" si="1"/>
        <v>#DIV/0!</v>
      </c>
    </row>
    <row r="181" ht="12.75">
      <c r="H181" s="94" t="e">
        <f t="shared" si="1"/>
        <v>#DIV/0!</v>
      </c>
    </row>
    <row r="182" ht="12.75">
      <c r="H182" s="94" t="e">
        <f t="shared" si="1"/>
        <v>#DIV/0!</v>
      </c>
    </row>
    <row r="183" ht="12.75">
      <c r="H183" s="94" t="e">
        <f t="shared" si="1"/>
        <v>#DIV/0!</v>
      </c>
    </row>
    <row r="184" ht="12.75">
      <c r="H184" s="94" t="e">
        <f t="shared" si="1"/>
        <v>#DIV/0!</v>
      </c>
    </row>
    <row r="185" ht="12.75">
      <c r="H185" s="94" t="e">
        <f t="shared" si="1"/>
        <v>#DIV/0!</v>
      </c>
    </row>
    <row r="186" ht="12.75">
      <c r="H186" s="94" t="e">
        <f t="shared" si="1"/>
        <v>#DIV/0!</v>
      </c>
    </row>
    <row r="187" ht="12.75">
      <c r="H187" s="94" t="e">
        <f t="shared" si="1"/>
        <v>#DIV/0!</v>
      </c>
    </row>
    <row r="188" ht="12.75">
      <c r="H188" s="94" t="e">
        <f t="shared" si="1"/>
        <v>#DIV/0!</v>
      </c>
    </row>
    <row r="189" ht="12.75">
      <c r="H189" s="94" t="e">
        <f t="shared" si="1"/>
        <v>#DIV/0!</v>
      </c>
    </row>
    <row r="190" ht="12.75">
      <c r="H190" s="94" t="e">
        <f t="shared" si="1"/>
        <v>#DIV/0!</v>
      </c>
    </row>
    <row r="191" ht="12.75">
      <c r="H191" s="94" t="e">
        <f t="shared" si="1"/>
        <v>#DIV/0!</v>
      </c>
    </row>
    <row r="192" ht="12.75">
      <c r="H192" s="94" t="e">
        <f t="shared" si="1"/>
        <v>#DIV/0!</v>
      </c>
    </row>
    <row r="193" ht="12.75">
      <c r="H193" s="94" t="e">
        <f t="shared" si="1"/>
        <v>#DIV/0!</v>
      </c>
    </row>
    <row r="194" ht="12.75">
      <c r="H194" s="94" t="e">
        <f t="shared" si="1"/>
        <v>#DIV/0!</v>
      </c>
    </row>
    <row r="195" ht="12.75">
      <c r="H195" s="94" t="e">
        <f t="shared" si="1"/>
        <v>#DIV/0!</v>
      </c>
    </row>
    <row r="196" ht="12.75">
      <c r="H196" s="94" t="e">
        <f t="shared" si="1"/>
        <v>#DIV/0!</v>
      </c>
    </row>
    <row r="197" ht="12.75">
      <c r="H197" s="94" t="e">
        <f t="shared" si="1"/>
        <v>#DIV/0!</v>
      </c>
    </row>
    <row r="198" ht="12.75">
      <c r="H198" s="94" t="e">
        <f t="shared" si="1"/>
        <v>#DIV/0!</v>
      </c>
    </row>
    <row r="199" ht="12.75">
      <c r="H199" s="94" t="e">
        <f t="shared" si="1"/>
        <v>#DIV/0!</v>
      </c>
    </row>
    <row r="200" ht="12.75">
      <c r="H200" s="94" t="e">
        <f t="shared" si="1"/>
        <v>#DIV/0!</v>
      </c>
    </row>
    <row r="201" ht="12.75">
      <c r="H201" s="94" t="e">
        <f t="shared" si="1"/>
        <v>#DIV/0!</v>
      </c>
    </row>
    <row r="202" ht="12.75">
      <c r="H202" s="94" t="e">
        <f t="shared" si="1"/>
        <v>#DIV/0!</v>
      </c>
    </row>
    <row r="203" ht="12.75">
      <c r="H203" s="94" t="e">
        <f t="shared" si="1"/>
        <v>#DIV/0!</v>
      </c>
    </row>
  </sheetData>
  <mergeCells count="4">
    <mergeCell ref="A2:M2"/>
    <mergeCell ref="A3:M3"/>
    <mergeCell ref="A104:M104"/>
    <mergeCell ref="A105:M105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L2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" sqref="A7"/>
    </sheetView>
  </sheetViews>
  <sheetFormatPr defaultColWidth="9.140625" defaultRowHeight="12.75"/>
  <cols>
    <col min="1" max="1" width="30.7109375" style="102" bestFit="1" customWidth="1"/>
    <col min="2" max="16384" width="9.140625" style="102" customWidth="1"/>
  </cols>
  <sheetData>
    <row r="1" ht="12.75">
      <c r="A1" s="102" t="s">
        <v>136</v>
      </c>
    </row>
    <row r="2" spans="1:15" ht="12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23.25">
      <c r="A3" s="218" t="s">
        <v>107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12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8">
      <c r="A5" s="210" t="s">
        <v>140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7" spans="1:168" ht="12.75">
      <c r="A7" s="104" t="s">
        <v>109</v>
      </c>
      <c r="B7" s="219">
        <v>10000000</v>
      </c>
      <c r="C7" s="220"/>
      <c r="D7" s="219">
        <v>11000000</v>
      </c>
      <c r="E7" s="220"/>
      <c r="F7" s="219">
        <v>11010000</v>
      </c>
      <c r="G7" s="220"/>
      <c r="H7" s="219">
        <v>11010100</v>
      </c>
      <c r="I7" s="220"/>
      <c r="J7" s="219">
        <v>11010200</v>
      </c>
      <c r="K7" s="220"/>
      <c r="L7" s="219">
        <v>11010400</v>
      </c>
      <c r="M7" s="220"/>
      <c r="N7" s="219">
        <v>11010500</v>
      </c>
      <c r="O7" s="220"/>
      <c r="P7" s="219">
        <v>11010900</v>
      </c>
      <c r="Q7" s="220"/>
      <c r="R7" s="219">
        <v>11020000</v>
      </c>
      <c r="S7" s="220"/>
      <c r="T7" s="219">
        <v>11020200</v>
      </c>
      <c r="U7" s="220"/>
      <c r="V7" s="219">
        <v>13000000</v>
      </c>
      <c r="W7" s="220"/>
      <c r="X7" s="219">
        <v>13010000</v>
      </c>
      <c r="Y7" s="220"/>
      <c r="Z7" s="219">
        <v>13010200</v>
      </c>
      <c r="AA7" s="220"/>
      <c r="AB7" s="219">
        <v>14000000</v>
      </c>
      <c r="AC7" s="220"/>
      <c r="AD7" s="219">
        <v>14040000</v>
      </c>
      <c r="AE7" s="220"/>
      <c r="AF7" s="219">
        <v>18000000</v>
      </c>
      <c r="AG7" s="220"/>
      <c r="AH7" s="219">
        <v>18010000</v>
      </c>
      <c r="AI7" s="220"/>
      <c r="AJ7" s="219">
        <v>18010100</v>
      </c>
      <c r="AK7" s="220"/>
      <c r="AL7" s="219">
        <v>18010200</v>
      </c>
      <c r="AM7" s="220"/>
      <c r="AN7" s="219">
        <v>18010400</v>
      </c>
      <c r="AO7" s="220"/>
      <c r="AP7" s="219">
        <v>18010500</v>
      </c>
      <c r="AQ7" s="220"/>
      <c r="AR7" s="219">
        <v>18010600</v>
      </c>
      <c r="AS7" s="220"/>
      <c r="AT7" s="219">
        <v>18010700</v>
      </c>
      <c r="AU7" s="220"/>
      <c r="AV7" s="219">
        <v>18010900</v>
      </c>
      <c r="AW7" s="220"/>
      <c r="AX7" s="219">
        <v>18011000</v>
      </c>
      <c r="AY7" s="220"/>
      <c r="AZ7" s="219">
        <v>18011100</v>
      </c>
      <c r="BA7" s="220"/>
      <c r="BB7" s="219">
        <v>18030000</v>
      </c>
      <c r="BC7" s="220"/>
      <c r="BD7" s="219">
        <v>18030200</v>
      </c>
      <c r="BE7" s="220"/>
      <c r="BF7" s="219">
        <v>18040000</v>
      </c>
      <c r="BG7" s="220"/>
      <c r="BH7" s="219">
        <v>18040100</v>
      </c>
      <c r="BI7" s="220"/>
      <c r="BJ7" s="219">
        <v>18040200</v>
      </c>
      <c r="BK7" s="220"/>
      <c r="BL7" s="219">
        <v>18040600</v>
      </c>
      <c r="BM7" s="220"/>
      <c r="BN7" s="219">
        <v>18040700</v>
      </c>
      <c r="BO7" s="220"/>
      <c r="BP7" s="219">
        <v>18040800</v>
      </c>
      <c r="BQ7" s="220"/>
      <c r="BR7" s="219">
        <v>18041400</v>
      </c>
      <c r="BS7" s="220"/>
      <c r="BT7" s="219">
        <v>18050000</v>
      </c>
      <c r="BU7" s="220"/>
      <c r="BV7" s="219">
        <v>18050200</v>
      </c>
      <c r="BW7" s="220"/>
      <c r="BX7" s="219">
        <v>18050300</v>
      </c>
      <c r="BY7" s="220"/>
      <c r="BZ7" s="219">
        <v>18050400</v>
      </c>
      <c r="CA7" s="220"/>
      <c r="CB7" s="219">
        <v>18050500</v>
      </c>
      <c r="CC7" s="220"/>
      <c r="CD7" s="219">
        <v>19000000</v>
      </c>
      <c r="CE7" s="220"/>
      <c r="CF7" s="219">
        <v>19010000</v>
      </c>
      <c r="CG7" s="220"/>
      <c r="CH7" s="219">
        <v>19010100</v>
      </c>
      <c r="CI7" s="220"/>
      <c r="CJ7" s="219">
        <v>19010200</v>
      </c>
      <c r="CK7" s="220"/>
      <c r="CL7" s="219">
        <v>19010300</v>
      </c>
      <c r="CM7" s="220"/>
      <c r="CN7" s="219">
        <v>20000000</v>
      </c>
      <c r="CO7" s="220"/>
      <c r="CP7" s="219">
        <v>21000000</v>
      </c>
      <c r="CQ7" s="220"/>
      <c r="CR7" s="219">
        <v>21010000</v>
      </c>
      <c r="CS7" s="220"/>
      <c r="CT7" s="219">
        <v>21010300</v>
      </c>
      <c r="CU7" s="220"/>
      <c r="CV7" s="219">
        <v>21080000</v>
      </c>
      <c r="CW7" s="220"/>
      <c r="CX7" s="219">
        <v>21081100</v>
      </c>
      <c r="CY7" s="220"/>
      <c r="CZ7" s="219">
        <v>22000000</v>
      </c>
      <c r="DA7" s="220"/>
      <c r="DB7" s="219">
        <v>22010000</v>
      </c>
      <c r="DC7" s="220"/>
      <c r="DD7" s="219">
        <v>22012500</v>
      </c>
      <c r="DE7" s="220"/>
      <c r="DF7" s="219">
        <v>22080000</v>
      </c>
      <c r="DG7" s="220"/>
      <c r="DH7" s="219">
        <v>22080400</v>
      </c>
      <c r="DI7" s="220"/>
      <c r="DJ7" s="219">
        <v>22090000</v>
      </c>
      <c r="DK7" s="220"/>
      <c r="DL7" s="219">
        <v>22090100</v>
      </c>
      <c r="DM7" s="220"/>
      <c r="DN7" s="219">
        <v>22090200</v>
      </c>
      <c r="DO7" s="220"/>
      <c r="DP7" s="219">
        <v>22090300</v>
      </c>
      <c r="DQ7" s="220"/>
      <c r="DR7" s="219">
        <v>22090400</v>
      </c>
      <c r="DS7" s="220"/>
      <c r="DT7" s="219">
        <v>24000000</v>
      </c>
      <c r="DU7" s="220"/>
      <c r="DV7" s="219">
        <v>24060000</v>
      </c>
      <c r="DW7" s="220"/>
      <c r="DX7" s="219">
        <v>24060300</v>
      </c>
      <c r="DY7" s="220"/>
      <c r="DZ7" s="219">
        <v>30000000</v>
      </c>
      <c r="EA7" s="220"/>
      <c r="EB7" s="219">
        <v>31000000</v>
      </c>
      <c r="EC7" s="220"/>
      <c r="ED7" s="219">
        <v>31010200</v>
      </c>
      <c r="EE7" s="220"/>
      <c r="EF7" s="219">
        <v>40000000</v>
      </c>
      <c r="EG7" s="220"/>
      <c r="EH7" s="219">
        <v>41000000</v>
      </c>
      <c r="EI7" s="220"/>
      <c r="EJ7" s="219">
        <v>41020000</v>
      </c>
      <c r="EK7" s="220"/>
      <c r="EL7" s="219">
        <v>41020100</v>
      </c>
      <c r="EM7" s="220"/>
      <c r="EN7" s="219">
        <v>41030000</v>
      </c>
      <c r="EO7" s="220"/>
      <c r="EP7" s="219">
        <v>41030300</v>
      </c>
      <c r="EQ7" s="220"/>
      <c r="ER7" s="219">
        <v>41030600</v>
      </c>
      <c r="ES7" s="220"/>
      <c r="ET7" s="219">
        <v>41030800</v>
      </c>
      <c r="EU7" s="220"/>
      <c r="EV7" s="219">
        <v>41030900</v>
      </c>
      <c r="EW7" s="220"/>
      <c r="EX7" s="219">
        <v>41031000</v>
      </c>
      <c r="EY7" s="220"/>
      <c r="EZ7" s="219">
        <v>41033900</v>
      </c>
      <c r="FA7" s="220"/>
      <c r="FB7" s="219">
        <v>41034200</v>
      </c>
      <c r="FC7" s="220"/>
      <c r="FD7" s="219">
        <v>41035000</v>
      </c>
      <c r="FE7" s="220"/>
      <c r="FF7" s="219">
        <v>41035800</v>
      </c>
      <c r="FG7" s="220"/>
      <c r="FH7" s="219" t="s">
        <v>110</v>
      </c>
      <c r="FI7" s="220"/>
      <c r="FJ7" s="149"/>
      <c r="FK7" s="219" t="s">
        <v>111</v>
      </c>
      <c r="FL7" s="220"/>
    </row>
    <row r="8" spans="1:168" ht="12.75">
      <c r="A8" s="104"/>
      <c r="B8" s="105" t="s">
        <v>112</v>
      </c>
      <c r="C8" s="105" t="s">
        <v>113</v>
      </c>
      <c r="D8" s="105" t="s">
        <v>112</v>
      </c>
      <c r="E8" s="105" t="s">
        <v>113</v>
      </c>
      <c r="F8" s="105" t="s">
        <v>112</v>
      </c>
      <c r="G8" s="105" t="s">
        <v>113</v>
      </c>
      <c r="H8" s="105" t="s">
        <v>112</v>
      </c>
      <c r="I8" s="105" t="s">
        <v>113</v>
      </c>
      <c r="J8" s="105" t="s">
        <v>112</v>
      </c>
      <c r="K8" s="105" t="s">
        <v>113</v>
      </c>
      <c r="L8" s="105" t="s">
        <v>112</v>
      </c>
      <c r="M8" s="105" t="s">
        <v>113</v>
      </c>
      <c r="N8" s="105" t="s">
        <v>112</v>
      </c>
      <c r="O8" s="105" t="s">
        <v>113</v>
      </c>
      <c r="P8" s="105" t="s">
        <v>112</v>
      </c>
      <c r="Q8" s="105" t="s">
        <v>113</v>
      </c>
      <c r="R8" s="105" t="s">
        <v>112</v>
      </c>
      <c r="S8" s="105" t="s">
        <v>113</v>
      </c>
      <c r="T8" s="105" t="s">
        <v>112</v>
      </c>
      <c r="U8" s="105" t="s">
        <v>113</v>
      </c>
      <c r="V8" s="105" t="s">
        <v>112</v>
      </c>
      <c r="W8" s="105" t="s">
        <v>113</v>
      </c>
      <c r="X8" s="105" t="s">
        <v>112</v>
      </c>
      <c r="Y8" s="105" t="s">
        <v>113</v>
      </c>
      <c r="Z8" s="105" t="s">
        <v>112</v>
      </c>
      <c r="AA8" s="105" t="s">
        <v>113</v>
      </c>
      <c r="AB8" s="105" t="s">
        <v>112</v>
      </c>
      <c r="AC8" s="105" t="s">
        <v>113</v>
      </c>
      <c r="AD8" s="105" t="s">
        <v>112</v>
      </c>
      <c r="AE8" s="105" t="s">
        <v>113</v>
      </c>
      <c r="AF8" s="105" t="s">
        <v>112</v>
      </c>
      <c r="AG8" s="105" t="s">
        <v>113</v>
      </c>
      <c r="AH8" s="105" t="s">
        <v>112</v>
      </c>
      <c r="AI8" s="105" t="s">
        <v>113</v>
      </c>
      <c r="AJ8" s="105" t="s">
        <v>112</v>
      </c>
      <c r="AK8" s="105" t="s">
        <v>113</v>
      </c>
      <c r="AL8" s="105" t="s">
        <v>112</v>
      </c>
      <c r="AM8" s="105" t="s">
        <v>113</v>
      </c>
      <c r="AN8" s="105" t="s">
        <v>112</v>
      </c>
      <c r="AO8" s="105" t="s">
        <v>113</v>
      </c>
      <c r="AP8" s="105" t="s">
        <v>112</v>
      </c>
      <c r="AQ8" s="105" t="s">
        <v>113</v>
      </c>
      <c r="AR8" s="105" t="s">
        <v>112</v>
      </c>
      <c r="AS8" s="105" t="s">
        <v>113</v>
      </c>
      <c r="AT8" s="105" t="s">
        <v>112</v>
      </c>
      <c r="AU8" s="105" t="s">
        <v>113</v>
      </c>
      <c r="AV8" s="105" t="s">
        <v>112</v>
      </c>
      <c r="AW8" s="105" t="s">
        <v>113</v>
      </c>
      <c r="AX8" s="105" t="s">
        <v>112</v>
      </c>
      <c r="AY8" s="105" t="s">
        <v>113</v>
      </c>
      <c r="AZ8" s="105" t="s">
        <v>112</v>
      </c>
      <c r="BA8" s="105" t="s">
        <v>113</v>
      </c>
      <c r="BB8" s="105" t="s">
        <v>112</v>
      </c>
      <c r="BC8" s="105" t="s">
        <v>113</v>
      </c>
      <c r="BD8" s="105" t="s">
        <v>112</v>
      </c>
      <c r="BE8" s="105" t="s">
        <v>113</v>
      </c>
      <c r="BF8" s="105" t="s">
        <v>112</v>
      </c>
      <c r="BG8" s="105" t="s">
        <v>113</v>
      </c>
      <c r="BH8" s="105" t="s">
        <v>112</v>
      </c>
      <c r="BI8" s="105" t="s">
        <v>113</v>
      </c>
      <c r="BJ8" s="105" t="s">
        <v>112</v>
      </c>
      <c r="BK8" s="105" t="s">
        <v>113</v>
      </c>
      <c r="BL8" s="105" t="s">
        <v>112</v>
      </c>
      <c r="BM8" s="105" t="s">
        <v>113</v>
      </c>
      <c r="BN8" s="105" t="s">
        <v>112</v>
      </c>
      <c r="BO8" s="105" t="s">
        <v>113</v>
      </c>
      <c r="BP8" s="105" t="s">
        <v>112</v>
      </c>
      <c r="BQ8" s="105" t="s">
        <v>113</v>
      </c>
      <c r="BR8" s="105" t="s">
        <v>112</v>
      </c>
      <c r="BS8" s="105" t="s">
        <v>113</v>
      </c>
      <c r="BT8" s="105" t="s">
        <v>112</v>
      </c>
      <c r="BU8" s="105" t="s">
        <v>113</v>
      </c>
      <c r="BV8" s="105" t="s">
        <v>112</v>
      </c>
      <c r="BW8" s="105" t="s">
        <v>113</v>
      </c>
      <c r="BX8" s="105" t="s">
        <v>112</v>
      </c>
      <c r="BY8" s="105" t="s">
        <v>113</v>
      </c>
      <c r="BZ8" s="105" t="s">
        <v>112</v>
      </c>
      <c r="CA8" s="105" t="s">
        <v>113</v>
      </c>
      <c r="CB8" s="105" t="s">
        <v>112</v>
      </c>
      <c r="CC8" s="105" t="s">
        <v>113</v>
      </c>
      <c r="CD8" s="105" t="s">
        <v>112</v>
      </c>
      <c r="CE8" s="105" t="s">
        <v>113</v>
      </c>
      <c r="CF8" s="105" t="s">
        <v>112</v>
      </c>
      <c r="CG8" s="105" t="s">
        <v>113</v>
      </c>
      <c r="CH8" s="105" t="s">
        <v>112</v>
      </c>
      <c r="CI8" s="105" t="s">
        <v>113</v>
      </c>
      <c r="CJ8" s="105" t="s">
        <v>112</v>
      </c>
      <c r="CK8" s="105" t="s">
        <v>113</v>
      </c>
      <c r="CL8" s="105" t="s">
        <v>112</v>
      </c>
      <c r="CM8" s="105" t="s">
        <v>113</v>
      </c>
      <c r="CN8" s="105" t="s">
        <v>112</v>
      </c>
      <c r="CO8" s="105" t="s">
        <v>113</v>
      </c>
      <c r="CP8" s="105" t="s">
        <v>112</v>
      </c>
      <c r="CQ8" s="105" t="s">
        <v>113</v>
      </c>
      <c r="CR8" s="105" t="s">
        <v>112</v>
      </c>
      <c r="CS8" s="105" t="s">
        <v>113</v>
      </c>
      <c r="CT8" s="105" t="s">
        <v>112</v>
      </c>
      <c r="CU8" s="105" t="s">
        <v>113</v>
      </c>
      <c r="CV8" s="105" t="s">
        <v>112</v>
      </c>
      <c r="CW8" s="105" t="s">
        <v>113</v>
      </c>
      <c r="CX8" s="105" t="s">
        <v>112</v>
      </c>
      <c r="CY8" s="105" t="s">
        <v>113</v>
      </c>
      <c r="CZ8" s="105" t="s">
        <v>112</v>
      </c>
      <c r="DA8" s="105" t="s">
        <v>113</v>
      </c>
      <c r="DB8" s="105" t="s">
        <v>112</v>
      </c>
      <c r="DC8" s="105" t="s">
        <v>113</v>
      </c>
      <c r="DD8" s="105" t="s">
        <v>112</v>
      </c>
      <c r="DE8" s="105" t="s">
        <v>113</v>
      </c>
      <c r="DF8" s="105" t="s">
        <v>112</v>
      </c>
      <c r="DG8" s="105" t="s">
        <v>113</v>
      </c>
      <c r="DH8" s="105" t="s">
        <v>112</v>
      </c>
      <c r="DI8" s="105" t="s">
        <v>113</v>
      </c>
      <c r="DJ8" s="105" t="s">
        <v>112</v>
      </c>
      <c r="DK8" s="105" t="s">
        <v>113</v>
      </c>
      <c r="DL8" s="105" t="s">
        <v>112</v>
      </c>
      <c r="DM8" s="105" t="s">
        <v>113</v>
      </c>
      <c r="DN8" s="105" t="s">
        <v>112</v>
      </c>
      <c r="DO8" s="105" t="s">
        <v>113</v>
      </c>
      <c r="DP8" s="105" t="s">
        <v>112</v>
      </c>
      <c r="DQ8" s="105" t="s">
        <v>113</v>
      </c>
      <c r="DR8" s="105" t="s">
        <v>112</v>
      </c>
      <c r="DS8" s="105" t="s">
        <v>113</v>
      </c>
      <c r="DT8" s="105" t="s">
        <v>112</v>
      </c>
      <c r="DU8" s="105" t="s">
        <v>113</v>
      </c>
      <c r="DV8" s="105" t="s">
        <v>112</v>
      </c>
      <c r="DW8" s="105" t="s">
        <v>113</v>
      </c>
      <c r="DX8" s="105" t="s">
        <v>112</v>
      </c>
      <c r="DY8" s="105" t="s">
        <v>113</v>
      </c>
      <c r="DZ8" s="105" t="s">
        <v>112</v>
      </c>
      <c r="EA8" s="105" t="s">
        <v>113</v>
      </c>
      <c r="EB8" s="105" t="s">
        <v>112</v>
      </c>
      <c r="EC8" s="105" t="s">
        <v>113</v>
      </c>
      <c r="ED8" s="105" t="s">
        <v>112</v>
      </c>
      <c r="EE8" s="105" t="s">
        <v>113</v>
      </c>
      <c r="EF8" s="105" t="s">
        <v>112</v>
      </c>
      <c r="EG8" s="105" t="s">
        <v>113</v>
      </c>
      <c r="EH8" s="105" t="s">
        <v>112</v>
      </c>
      <c r="EI8" s="105" t="s">
        <v>113</v>
      </c>
      <c r="EJ8" s="105" t="s">
        <v>112</v>
      </c>
      <c r="EK8" s="105" t="s">
        <v>113</v>
      </c>
      <c r="EL8" s="105" t="s">
        <v>112</v>
      </c>
      <c r="EM8" s="105" t="s">
        <v>113</v>
      </c>
      <c r="EN8" s="105" t="s">
        <v>112</v>
      </c>
      <c r="EO8" s="105" t="s">
        <v>113</v>
      </c>
      <c r="EP8" s="105" t="s">
        <v>112</v>
      </c>
      <c r="EQ8" s="105" t="s">
        <v>113</v>
      </c>
      <c r="ER8" s="105" t="s">
        <v>112</v>
      </c>
      <c r="ES8" s="105" t="s">
        <v>113</v>
      </c>
      <c r="ET8" s="105" t="s">
        <v>112</v>
      </c>
      <c r="EU8" s="105" t="s">
        <v>113</v>
      </c>
      <c r="EV8" s="105" t="s">
        <v>112</v>
      </c>
      <c r="EW8" s="105" t="s">
        <v>113</v>
      </c>
      <c r="EX8" s="105" t="s">
        <v>112</v>
      </c>
      <c r="EY8" s="105" t="s">
        <v>113</v>
      </c>
      <c r="EZ8" s="105" t="s">
        <v>112</v>
      </c>
      <c r="FA8" s="105" t="s">
        <v>113</v>
      </c>
      <c r="FB8" s="105" t="s">
        <v>112</v>
      </c>
      <c r="FC8" s="105" t="s">
        <v>113</v>
      </c>
      <c r="FD8" s="105" t="s">
        <v>112</v>
      </c>
      <c r="FE8" s="105" t="s">
        <v>113</v>
      </c>
      <c r="FF8" s="105" t="s">
        <v>112</v>
      </c>
      <c r="FG8" s="105" t="s">
        <v>113</v>
      </c>
      <c r="FH8" s="105" t="s">
        <v>112</v>
      </c>
      <c r="FI8" s="105" t="s">
        <v>113</v>
      </c>
      <c r="FJ8" s="105"/>
      <c r="FK8" s="105" t="s">
        <v>112</v>
      </c>
      <c r="FL8" s="105" t="s">
        <v>113</v>
      </c>
    </row>
    <row r="9" spans="1:168" ht="12.75">
      <c r="A9" s="104" t="s">
        <v>114</v>
      </c>
      <c r="B9" s="104">
        <v>26290163</v>
      </c>
      <c r="C9" s="104">
        <v>24219435.47</v>
      </c>
      <c r="D9" s="104">
        <v>26290163</v>
      </c>
      <c r="E9" s="104">
        <v>24219435.47</v>
      </c>
      <c r="F9" s="104">
        <v>26276663</v>
      </c>
      <c r="G9" s="104">
        <v>24197105.77</v>
      </c>
      <c r="H9" s="104">
        <v>22750860</v>
      </c>
      <c r="I9" s="104">
        <v>22338063.94</v>
      </c>
      <c r="J9" s="104">
        <v>635560</v>
      </c>
      <c r="K9" s="104">
        <v>556223.99</v>
      </c>
      <c r="L9" s="104">
        <v>2168212</v>
      </c>
      <c r="M9" s="104">
        <v>357777.73</v>
      </c>
      <c r="N9" s="104">
        <v>722031</v>
      </c>
      <c r="O9" s="104">
        <v>699041.26</v>
      </c>
      <c r="P9" s="104"/>
      <c r="Q9" s="104">
        <v>245998.85</v>
      </c>
      <c r="R9" s="104">
        <v>13500</v>
      </c>
      <c r="S9" s="104">
        <v>22329.7</v>
      </c>
      <c r="T9" s="104">
        <v>13500</v>
      </c>
      <c r="U9" s="104">
        <v>22329.7</v>
      </c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>
        <v>54048</v>
      </c>
      <c r="CO9" s="104">
        <v>108431.7</v>
      </c>
      <c r="CP9" s="104"/>
      <c r="CQ9" s="104">
        <v>15140</v>
      </c>
      <c r="CR9" s="104"/>
      <c r="CS9" s="104">
        <v>1420</v>
      </c>
      <c r="CT9" s="104"/>
      <c r="CU9" s="104">
        <v>1420</v>
      </c>
      <c r="CV9" s="104"/>
      <c r="CW9" s="104">
        <v>13720</v>
      </c>
      <c r="CX9" s="104"/>
      <c r="CY9" s="104">
        <v>13720</v>
      </c>
      <c r="CZ9" s="104">
        <v>45000</v>
      </c>
      <c r="DA9" s="104">
        <v>44534.3</v>
      </c>
      <c r="DB9" s="104"/>
      <c r="DC9" s="104"/>
      <c r="DD9" s="104"/>
      <c r="DE9" s="104"/>
      <c r="DF9" s="104">
        <v>45000</v>
      </c>
      <c r="DG9" s="104">
        <v>44534.3</v>
      </c>
      <c r="DH9" s="104">
        <v>45000</v>
      </c>
      <c r="DI9" s="104">
        <v>44534.3</v>
      </c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>
        <v>9048</v>
      </c>
      <c r="DU9" s="104">
        <v>48757.4</v>
      </c>
      <c r="DV9" s="104">
        <v>9048</v>
      </c>
      <c r="DW9" s="104">
        <v>48757.4</v>
      </c>
      <c r="DX9" s="104">
        <v>9048</v>
      </c>
      <c r="DY9" s="104">
        <v>48757.4</v>
      </c>
      <c r="DZ9" s="104"/>
      <c r="EA9" s="104"/>
      <c r="EB9" s="104"/>
      <c r="EC9" s="104"/>
      <c r="ED9" s="104"/>
      <c r="EE9" s="104"/>
      <c r="EF9" s="104">
        <v>125408860</v>
      </c>
      <c r="EG9" s="104">
        <v>114787079.53</v>
      </c>
      <c r="EH9" s="104">
        <v>125408860</v>
      </c>
      <c r="EI9" s="104">
        <v>114787079.53</v>
      </c>
      <c r="EJ9" s="104">
        <v>7038600</v>
      </c>
      <c r="EK9" s="104">
        <v>5865500</v>
      </c>
      <c r="EL9" s="104">
        <v>7038600</v>
      </c>
      <c r="EM9" s="104">
        <v>5865500</v>
      </c>
      <c r="EN9" s="104">
        <v>118370260</v>
      </c>
      <c r="EO9" s="104">
        <v>108921579.53</v>
      </c>
      <c r="EP9" s="104">
        <v>200000</v>
      </c>
      <c r="EQ9" s="104">
        <v>100000</v>
      </c>
      <c r="ER9" s="104">
        <v>35408141</v>
      </c>
      <c r="ES9" s="104">
        <v>34713075</v>
      </c>
      <c r="ET9" s="104">
        <v>14457000</v>
      </c>
      <c r="EU9" s="104">
        <v>13707778.36</v>
      </c>
      <c r="EV9" s="104">
        <v>1027337</v>
      </c>
      <c r="EW9" s="104">
        <v>803578.17</v>
      </c>
      <c r="EX9" s="104">
        <v>113500</v>
      </c>
      <c r="EY9" s="104"/>
      <c r="EZ9" s="104">
        <v>37554700</v>
      </c>
      <c r="FA9" s="104">
        <v>32640050</v>
      </c>
      <c r="FB9" s="104">
        <v>28752963</v>
      </c>
      <c r="FC9" s="104">
        <v>26385863</v>
      </c>
      <c r="FD9" s="104">
        <v>261124</v>
      </c>
      <c r="FE9" s="104">
        <v>153822</v>
      </c>
      <c r="FF9" s="104">
        <v>595495</v>
      </c>
      <c r="FG9" s="104">
        <v>417413</v>
      </c>
      <c r="FH9" s="104">
        <v>26344211</v>
      </c>
      <c r="FI9" s="104">
        <v>24327867.169999998</v>
      </c>
      <c r="FJ9" s="104">
        <f>FI9/FH9*100</f>
        <v>92.34615973125936</v>
      </c>
      <c r="FK9" s="104">
        <v>151753071</v>
      </c>
      <c r="FL9" s="104">
        <v>139114946.7</v>
      </c>
    </row>
    <row r="10" spans="1:168" ht="12.75">
      <c r="A10" s="104" t="s">
        <v>115</v>
      </c>
      <c r="B10" s="104">
        <v>4510369</v>
      </c>
      <c r="C10" s="104">
        <v>6740804.89</v>
      </c>
      <c r="D10" s="104">
        <v>6100</v>
      </c>
      <c r="E10" s="104">
        <v>6096</v>
      </c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>
        <v>6100</v>
      </c>
      <c r="S10" s="104">
        <v>6096</v>
      </c>
      <c r="T10" s="104">
        <v>6100</v>
      </c>
      <c r="U10" s="104">
        <v>6096</v>
      </c>
      <c r="V10" s="104">
        <v>48100</v>
      </c>
      <c r="W10" s="104">
        <v>222361.38</v>
      </c>
      <c r="X10" s="104">
        <v>48100</v>
      </c>
      <c r="Y10" s="104">
        <v>222361.38</v>
      </c>
      <c r="Z10" s="104">
        <v>48100</v>
      </c>
      <c r="AA10" s="104">
        <v>222361.38</v>
      </c>
      <c r="AB10" s="104">
        <v>72000</v>
      </c>
      <c r="AC10" s="104">
        <v>1307204.08</v>
      </c>
      <c r="AD10" s="104">
        <v>72000</v>
      </c>
      <c r="AE10" s="104">
        <v>1307204.08</v>
      </c>
      <c r="AF10" s="104">
        <v>4161269</v>
      </c>
      <c r="AG10" s="104">
        <v>4934461.03</v>
      </c>
      <c r="AH10" s="104">
        <v>2593100</v>
      </c>
      <c r="AI10" s="104">
        <v>2813609.38</v>
      </c>
      <c r="AJ10" s="104"/>
      <c r="AK10" s="104">
        <v>1890.05</v>
      </c>
      <c r="AL10" s="104">
        <v>9900</v>
      </c>
      <c r="AM10" s="104"/>
      <c r="AN10" s="104">
        <v>35000</v>
      </c>
      <c r="AO10" s="104">
        <v>239630.41</v>
      </c>
      <c r="AP10" s="104">
        <v>865700</v>
      </c>
      <c r="AQ10" s="104">
        <v>881040.26</v>
      </c>
      <c r="AR10" s="104">
        <v>1220000</v>
      </c>
      <c r="AS10" s="104">
        <v>1244658.85</v>
      </c>
      <c r="AT10" s="104">
        <v>146000</v>
      </c>
      <c r="AU10" s="104">
        <v>112329.97</v>
      </c>
      <c r="AV10" s="104">
        <v>291600</v>
      </c>
      <c r="AW10" s="104">
        <v>296559.84</v>
      </c>
      <c r="AX10" s="104">
        <v>24900</v>
      </c>
      <c r="AY10" s="104"/>
      <c r="AZ10" s="104"/>
      <c r="BA10" s="104">
        <v>37500</v>
      </c>
      <c r="BB10" s="104"/>
      <c r="BC10" s="104"/>
      <c r="BD10" s="104"/>
      <c r="BE10" s="104"/>
      <c r="BF10" s="104"/>
      <c r="BG10" s="104">
        <v>-10677.84</v>
      </c>
      <c r="BH10" s="104"/>
      <c r="BI10" s="104">
        <v>-3164.05</v>
      </c>
      <c r="BJ10" s="104"/>
      <c r="BK10" s="104">
        <v>-7021.8</v>
      </c>
      <c r="BL10" s="104"/>
      <c r="BM10" s="104">
        <v>-735.99</v>
      </c>
      <c r="BN10" s="104"/>
      <c r="BO10" s="104">
        <v>244</v>
      </c>
      <c r="BP10" s="104"/>
      <c r="BQ10" s="104"/>
      <c r="BR10" s="104"/>
      <c r="BS10" s="104"/>
      <c r="BT10" s="104">
        <v>1568169</v>
      </c>
      <c r="BU10" s="104">
        <v>2131529.49</v>
      </c>
      <c r="BV10" s="104"/>
      <c r="BW10" s="104"/>
      <c r="BX10" s="104">
        <v>297200</v>
      </c>
      <c r="BY10" s="104">
        <v>460849.62</v>
      </c>
      <c r="BZ10" s="104">
        <v>1267969</v>
      </c>
      <c r="CA10" s="104">
        <v>1647846.05</v>
      </c>
      <c r="CB10" s="104">
        <v>3000</v>
      </c>
      <c r="CC10" s="104">
        <v>22833.82</v>
      </c>
      <c r="CD10" s="104">
        <v>222900</v>
      </c>
      <c r="CE10" s="104">
        <v>270682.4</v>
      </c>
      <c r="CF10" s="104">
        <v>222900</v>
      </c>
      <c r="CG10" s="104">
        <v>270682.4</v>
      </c>
      <c r="CH10" s="104">
        <v>9000</v>
      </c>
      <c r="CI10" s="104">
        <v>14939.23</v>
      </c>
      <c r="CJ10" s="104"/>
      <c r="CK10" s="104"/>
      <c r="CL10" s="104">
        <v>213900</v>
      </c>
      <c r="CM10" s="104">
        <v>255743.17</v>
      </c>
      <c r="CN10" s="104">
        <v>27500</v>
      </c>
      <c r="CO10" s="104">
        <v>277165.02</v>
      </c>
      <c r="CP10" s="104">
        <v>1100</v>
      </c>
      <c r="CQ10" s="104">
        <v>6057</v>
      </c>
      <c r="CR10" s="104">
        <v>500</v>
      </c>
      <c r="CS10" s="104">
        <v>225</v>
      </c>
      <c r="CT10" s="104">
        <v>500</v>
      </c>
      <c r="CU10" s="104">
        <v>225</v>
      </c>
      <c r="CV10" s="104">
        <v>600</v>
      </c>
      <c r="CW10" s="104">
        <v>5832</v>
      </c>
      <c r="CX10" s="104">
        <v>600</v>
      </c>
      <c r="CY10" s="104">
        <v>5832</v>
      </c>
      <c r="CZ10" s="104">
        <v>26400</v>
      </c>
      <c r="DA10" s="104">
        <v>239818.95</v>
      </c>
      <c r="DB10" s="104"/>
      <c r="DC10" s="104">
        <v>61934.67</v>
      </c>
      <c r="DD10" s="104"/>
      <c r="DE10" s="104">
        <v>61934.67</v>
      </c>
      <c r="DF10" s="104">
        <v>18900</v>
      </c>
      <c r="DG10" s="104">
        <v>17506.9</v>
      </c>
      <c r="DH10" s="104">
        <v>18900</v>
      </c>
      <c r="DI10" s="104">
        <v>17506.9</v>
      </c>
      <c r="DJ10" s="104">
        <v>7500</v>
      </c>
      <c r="DK10" s="104">
        <v>160377.38</v>
      </c>
      <c r="DL10" s="104"/>
      <c r="DM10" s="104">
        <v>7898.43</v>
      </c>
      <c r="DN10" s="104"/>
      <c r="DO10" s="104">
        <v>1530</v>
      </c>
      <c r="DP10" s="104"/>
      <c r="DQ10" s="104"/>
      <c r="DR10" s="104">
        <v>7500</v>
      </c>
      <c r="DS10" s="104">
        <v>150948.95</v>
      </c>
      <c r="DT10" s="104"/>
      <c r="DU10" s="104">
        <v>31289.07</v>
      </c>
      <c r="DV10" s="104"/>
      <c r="DW10" s="104">
        <v>31289.07</v>
      </c>
      <c r="DX10" s="104"/>
      <c r="DY10" s="104">
        <v>31289.07</v>
      </c>
      <c r="DZ10" s="104"/>
      <c r="EA10" s="104">
        <v>3700</v>
      </c>
      <c r="EB10" s="104"/>
      <c r="EC10" s="104">
        <v>3700</v>
      </c>
      <c r="ED10" s="104"/>
      <c r="EE10" s="104">
        <v>3700</v>
      </c>
      <c r="EF10" s="104">
        <v>4103970</v>
      </c>
      <c r="EG10" s="104">
        <v>4003970</v>
      </c>
      <c r="EH10" s="104">
        <v>4103970</v>
      </c>
      <c r="EI10" s="104">
        <v>4003970</v>
      </c>
      <c r="EJ10" s="104"/>
      <c r="EK10" s="104"/>
      <c r="EL10" s="104"/>
      <c r="EM10" s="104"/>
      <c r="EN10" s="104">
        <v>4103970</v>
      </c>
      <c r="EO10" s="104">
        <v>4003970</v>
      </c>
      <c r="EP10" s="104">
        <v>200000</v>
      </c>
      <c r="EQ10" s="104">
        <v>100000</v>
      </c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>
        <v>3903970</v>
      </c>
      <c r="FE10" s="104">
        <v>3903970</v>
      </c>
      <c r="FF10" s="104"/>
      <c r="FG10" s="104"/>
      <c r="FH10" s="104">
        <v>4537869</v>
      </c>
      <c r="FI10" s="104">
        <v>7021669.91</v>
      </c>
      <c r="FJ10" s="104">
        <f aca="true" t="shared" si="0" ref="FJ10:FJ25">FI10/FH10*100</f>
        <v>154.73496282065437</v>
      </c>
      <c r="FK10" s="104">
        <v>8641839</v>
      </c>
      <c r="FL10" s="104">
        <v>11025639.91</v>
      </c>
    </row>
    <row r="11" spans="1:168" ht="12.75">
      <c r="A11" s="104" t="s">
        <v>116</v>
      </c>
      <c r="B11" s="104">
        <v>640335</v>
      </c>
      <c r="C11" s="104">
        <v>1086630.57</v>
      </c>
      <c r="D11" s="104">
        <v>2000</v>
      </c>
      <c r="E11" s="104">
        <v>504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>
        <v>2000</v>
      </c>
      <c r="S11" s="104">
        <v>504</v>
      </c>
      <c r="T11" s="104">
        <v>2000</v>
      </c>
      <c r="U11" s="104">
        <v>504</v>
      </c>
      <c r="V11" s="104"/>
      <c r="W11" s="104"/>
      <c r="X11" s="104"/>
      <c r="Y11" s="104"/>
      <c r="Z11" s="104"/>
      <c r="AA11" s="104"/>
      <c r="AB11" s="104"/>
      <c r="AC11" s="104">
        <v>353201.04</v>
      </c>
      <c r="AD11" s="104"/>
      <c r="AE11" s="104">
        <v>353201.04</v>
      </c>
      <c r="AF11" s="104">
        <v>633783</v>
      </c>
      <c r="AG11" s="104">
        <v>726870.83</v>
      </c>
      <c r="AH11" s="104">
        <v>124069</v>
      </c>
      <c r="AI11" s="104">
        <v>216086.3</v>
      </c>
      <c r="AJ11" s="104"/>
      <c r="AK11" s="104">
        <v>1122.09</v>
      </c>
      <c r="AL11" s="104"/>
      <c r="AM11" s="104"/>
      <c r="AN11" s="104"/>
      <c r="AO11" s="104">
        <v>12208.27</v>
      </c>
      <c r="AP11" s="104">
        <v>26914</v>
      </c>
      <c r="AQ11" s="104">
        <v>37401.43</v>
      </c>
      <c r="AR11" s="104">
        <v>14070</v>
      </c>
      <c r="AS11" s="104">
        <v>72857.89</v>
      </c>
      <c r="AT11" s="104">
        <v>47690</v>
      </c>
      <c r="AU11" s="104">
        <v>44809.55</v>
      </c>
      <c r="AV11" s="104">
        <v>35395</v>
      </c>
      <c r="AW11" s="104">
        <v>42187.07</v>
      </c>
      <c r="AX11" s="104"/>
      <c r="AY11" s="104">
        <v>5500</v>
      </c>
      <c r="AZ11" s="104"/>
      <c r="BA11" s="104"/>
      <c r="BB11" s="104"/>
      <c r="BC11" s="104"/>
      <c r="BD11" s="104"/>
      <c r="BE11" s="104"/>
      <c r="BF11" s="104"/>
      <c r="BG11" s="104">
        <v>69.18</v>
      </c>
      <c r="BH11" s="104"/>
      <c r="BI11" s="104">
        <v>333.59</v>
      </c>
      <c r="BJ11" s="104"/>
      <c r="BK11" s="104">
        <v>-4.93</v>
      </c>
      <c r="BL11" s="104"/>
      <c r="BM11" s="104">
        <v>-259.48</v>
      </c>
      <c r="BN11" s="104"/>
      <c r="BO11" s="104"/>
      <c r="BP11" s="104"/>
      <c r="BQ11" s="104"/>
      <c r="BR11" s="104"/>
      <c r="BS11" s="104"/>
      <c r="BT11" s="104">
        <v>509714</v>
      </c>
      <c r="BU11" s="104">
        <v>510715.35</v>
      </c>
      <c r="BV11" s="104"/>
      <c r="BW11" s="104"/>
      <c r="BX11" s="104">
        <v>36950</v>
      </c>
      <c r="BY11" s="104">
        <v>22167.61</v>
      </c>
      <c r="BZ11" s="104">
        <v>468218</v>
      </c>
      <c r="CA11" s="104">
        <v>469937.07</v>
      </c>
      <c r="CB11" s="104">
        <v>4546</v>
      </c>
      <c r="CC11" s="104">
        <v>18610.67</v>
      </c>
      <c r="CD11" s="104">
        <v>4552</v>
      </c>
      <c r="CE11" s="104">
        <v>6054.7</v>
      </c>
      <c r="CF11" s="104">
        <v>4552</v>
      </c>
      <c r="CG11" s="104">
        <v>6054.7</v>
      </c>
      <c r="CH11" s="104">
        <v>368</v>
      </c>
      <c r="CI11" s="104">
        <v>586.48</v>
      </c>
      <c r="CJ11" s="104"/>
      <c r="CK11" s="104"/>
      <c r="CL11" s="104">
        <v>4184</v>
      </c>
      <c r="CM11" s="104">
        <v>5468.22</v>
      </c>
      <c r="CN11" s="104">
        <v>8516</v>
      </c>
      <c r="CO11" s="104">
        <v>13380.01</v>
      </c>
      <c r="CP11" s="104">
        <v>222</v>
      </c>
      <c r="CQ11" s="104">
        <v>170</v>
      </c>
      <c r="CR11" s="104"/>
      <c r="CS11" s="104"/>
      <c r="CT11" s="104"/>
      <c r="CU11" s="104"/>
      <c r="CV11" s="104">
        <v>222</v>
      </c>
      <c r="CW11" s="104">
        <v>170</v>
      </c>
      <c r="CX11" s="104">
        <v>222</v>
      </c>
      <c r="CY11" s="104">
        <v>170</v>
      </c>
      <c r="CZ11" s="104">
        <v>8294</v>
      </c>
      <c r="DA11" s="104">
        <v>10438.04</v>
      </c>
      <c r="DB11" s="104"/>
      <c r="DC11" s="104">
        <v>53</v>
      </c>
      <c r="DD11" s="104"/>
      <c r="DE11" s="104">
        <v>53</v>
      </c>
      <c r="DF11" s="104">
        <v>5796</v>
      </c>
      <c r="DG11" s="104">
        <v>8037</v>
      </c>
      <c r="DH11" s="104">
        <v>5796</v>
      </c>
      <c r="DI11" s="104">
        <v>8037</v>
      </c>
      <c r="DJ11" s="104">
        <v>2498</v>
      </c>
      <c r="DK11" s="104">
        <v>2348.04</v>
      </c>
      <c r="DL11" s="104">
        <v>270</v>
      </c>
      <c r="DM11" s="104">
        <v>80.24</v>
      </c>
      <c r="DN11" s="104"/>
      <c r="DO11" s="104"/>
      <c r="DP11" s="104"/>
      <c r="DQ11" s="104"/>
      <c r="DR11" s="104">
        <v>2228</v>
      </c>
      <c r="DS11" s="104">
        <v>2267.8</v>
      </c>
      <c r="DT11" s="104"/>
      <c r="DU11" s="104">
        <v>2771.97</v>
      </c>
      <c r="DV11" s="104"/>
      <c r="DW11" s="104">
        <v>2771.97</v>
      </c>
      <c r="DX11" s="104"/>
      <c r="DY11" s="104">
        <v>2771.97</v>
      </c>
      <c r="DZ11" s="104"/>
      <c r="EA11" s="104"/>
      <c r="EB11" s="104"/>
      <c r="EC11" s="104"/>
      <c r="ED11" s="104"/>
      <c r="EE11" s="104"/>
      <c r="EF11" s="104">
        <v>827087</v>
      </c>
      <c r="EG11" s="104">
        <v>827087</v>
      </c>
      <c r="EH11" s="104">
        <v>827087</v>
      </c>
      <c r="EI11" s="104">
        <v>827087</v>
      </c>
      <c r="EJ11" s="104"/>
      <c r="EK11" s="104"/>
      <c r="EL11" s="104"/>
      <c r="EM11" s="104"/>
      <c r="EN11" s="104">
        <v>827087</v>
      </c>
      <c r="EO11" s="104">
        <v>827087</v>
      </c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>
        <v>827087</v>
      </c>
      <c r="FE11" s="104">
        <v>827087</v>
      </c>
      <c r="FF11" s="104"/>
      <c r="FG11" s="104"/>
      <c r="FH11" s="104">
        <v>648851</v>
      </c>
      <c r="FI11" s="104">
        <v>1100010.58</v>
      </c>
      <c r="FJ11" s="104">
        <f t="shared" si="0"/>
        <v>169.53207747233188</v>
      </c>
      <c r="FK11" s="104">
        <v>1475938</v>
      </c>
      <c r="FL11" s="104">
        <v>1927097.58</v>
      </c>
    </row>
    <row r="12" spans="1:168" ht="12.75">
      <c r="A12" s="104" t="s">
        <v>117</v>
      </c>
      <c r="B12" s="104">
        <v>399965</v>
      </c>
      <c r="C12" s="104">
        <v>767911.01</v>
      </c>
      <c r="D12" s="104">
        <v>300</v>
      </c>
      <c r="E12" s="104">
        <v>692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>
        <v>300</v>
      </c>
      <c r="S12" s="104">
        <v>692</v>
      </c>
      <c r="T12" s="104">
        <v>300</v>
      </c>
      <c r="U12" s="104">
        <v>692</v>
      </c>
      <c r="V12" s="104"/>
      <c r="W12" s="104"/>
      <c r="X12" s="104"/>
      <c r="Y12" s="104"/>
      <c r="Z12" s="104"/>
      <c r="AA12" s="104"/>
      <c r="AB12" s="104">
        <v>3000</v>
      </c>
      <c r="AC12" s="104">
        <v>257246.76</v>
      </c>
      <c r="AD12" s="104">
        <v>3000</v>
      </c>
      <c r="AE12" s="104">
        <v>257246.76</v>
      </c>
      <c r="AF12" s="104">
        <v>395501</v>
      </c>
      <c r="AG12" s="104">
        <v>507885.45</v>
      </c>
      <c r="AH12" s="104">
        <v>235251</v>
      </c>
      <c r="AI12" s="104">
        <v>269226.01</v>
      </c>
      <c r="AJ12" s="104"/>
      <c r="AK12" s="104"/>
      <c r="AL12" s="104">
        <v>0</v>
      </c>
      <c r="AM12" s="104"/>
      <c r="AN12" s="104"/>
      <c r="AO12" s="104">
        <v>19711.88</v>
      </c>
      <c r="AP12" s="104">
        <v>102551</v>
      </c>
      <c r="AQ12" s="104">
        <v>112543.15</v>
      </c>
      <c r="AR12" s="104">
        <v>60700</v>
      </c>
      <c r="AS12" s="104">
        <v>81341.29</v>
      </c>
      <c r="AT12" s="104">
        <v>41000</v>
      </c>
      <c r="AU12" s="104">
        <v>15927.03</v>
      </c>
      <c r="AV12" s="104">
        <v>31000</v>
      </c>
      <c r="AW12" s="104">
        <v>39702.66</v>
      </c>
      <c r="AX12" s="104"/>
      <c r="AY12" s="104"/>
      <c r="AZ12" s="104"/>
      <c r="BA12" s="104"/>
      <c r="BB12" s="104"/>
      <c r="BC12" s="104"/>
      <c r="BD12" s="104"/>
      <c r="BE12" s="104"/>
      <c r="BF12" s="104"/>
      <c r="BG12" s="104">
        <v>-1191.42</v>
      </c>
      <c r="BH12" s="104"/>
      <c r="BI12" s="104">
        <v>-797.96</v>
      </c>
      <c r="BJ12" s="104"/>
      <c r="BK12" s="104">
        <v>-199.55</v>
      </c>
      <c r="BL12" s="104"/>
      <c r="BM12" s="104">
        <v>-193.91</v>
      </c>
      <c r="BN12" s="104"/>
      <c r="BO12" s="104"/>
      <c r="BP12" s="104"/>
      <c r="BQ12" s="104"/>
      <c r="BR12" s="104"/>
      <c r="BS12" s="104"/>
      <c r="BT12" s="104">
        <v>160250</v>
      </c>
      <c r="BU12" s="104">
        <v>239850.86</v>
      </c>
      <c r="BV12" s="104"/>
      <c r="BW12" s="104"/>
      <c r="BX12" s="104">
        <v>16800</v>
      </c>
      <c r="BY12" s="104">
        <v>31770</v>
      </c>
      <c r="BZ12" s="104">
        <v>129150</v>
      </c>
      <c r="CA12" s="104">
        <v>121032.22</v>
      </c>
      <c r="CB12" s="104">
        <v>14300</v>
      </c>
      <c r="CC12" s="104">
        <v>87048.64</v>
      </c>
      <c r="CD12" s="104">
        <v>1164</v>
      </c>
      <c r="CE12" s="104">
        <v>2086.8</v>
      </c>
      <c r="CF12" s="104">
        <v>1164</v>
      </c>
      <c r="CG12" s="104">
        <v>2086.8</v>
      </c>
      <c r="CH12" s="104">
        <v>765</v>
      </c>
      <c r="CI12" s="104">
        <v>1544.73</v>
      </c>
      <c r="CJ12" s="104"/>
      <c r="CK12" s="104"/>
      <c r="CL12" s="104">
        <v>399</v>
      </c>
      <c r="CM12" s="104">
        <v>542.07</v>
      </c>
      <c r="CN12" s="104">
        <v>15353</v>
      </c>
      <c r="CO12" s="104">
        <v>14631.06</v>
      </c>
      <c r="CP12" s="104">
        <v>153</v>
      </c>
      <c r="CQ12" s="104">
        <v>1040</v>
      </c>
      <c r="CR12" s="104"/>
      <c r="CS12" s="104">
        <v>1040</v>
      </c>
      <c r="CT12" s="104"/>
      <c r="CU12" s="104">
        <v>1040</v>
      </c>
      <c r="CV12" s="104">
        <v>153</v>
      </c>
      <c r="CW12" s="104"/>
      <c r="CX12" s="104">
        <v>153</v>
      </c>
      <c r="CY12" s="104"/>
      <c r="CZ12" s="104">
        <v>13200</v>
      </c>
      <c r="DA12" s="104">
        <v>8013.69</v>
      </c>
      <c r="DB12" s="104"/>
      <c r="DC12" s="104">
        <v>337</v>
      </c>
      <c r="DD12" s="104"/>
      <c r="DE12" s="104">
        <v>337</v>
      </c>
      <c r="DF12" s="104">
        <v>7200</v>
      </c>
      <c r="DG12" s="104">
        <v>4936.12</v>
      </c>
      <c r="DH12" s="104">
        <v>7200</v>
      </c>
      <c r="DI12" s="104">
        <v>4936.12</v>
      </c>
      <c r="DJ12" s="104">
        <v>6000</v>
      </c>
      <c r="DK12" s="104">
        <v>2740.57</v>
      </c>
      <c r="DL12" s="104"/>
      <c r="DM12" s="104">
        <v>64.77</v>
      </c>
      <c r="DN12" s="104"/>
      <c r="DO12" s="104"/>
      <c r="DP12" s="104"/>
      <c r="DQ12" s="104"/>
      <c r="DR12" s="104">
        <v>6000</v>
      </c>
      <c r="DS12" s="104">
        <v>2675.8</v>
      </c>
      <c r="DT12" s="104">
        <v>2000</v>
      </c>
      <c r="DU12" s="104">
        <v>5577.37</v>
      </c>
      <c r="DV12" s="104">
        <v>2000</v>
      </c>
      <c r="DW12" s="104">
        <v>5577.37</v>
      </c>
      <c r="DX12" s="104">
        <v>2000</v>
      </c>
      <c r="DY12" s="104">
        <v>5577.37</v>
      </c>
      <c r="DZ12" s="104"/>
      <c r="EA12" s="104"/>
      <c r="EB12" s="104"/>
      <c r="EC12" s="104"/>
      <c r="ED12" s="104"/>
      <c r="EE12" s="104"/>
      <c r="EF12" s="104">
        <v>741928</v>
      </c>
      <c r="EG12" s="104">
        <v>741928</v>
      </c>
      <c r="EH12" s="104">
        <v>741928</v>
      </c>
      <c r="EI12" s="104">
        <v>741928</v>
      </c>
      <c r="EJ12" s="104"/>
      <c r="EK12" s="104"/>
      <c r="EL12" s="104"/>
      <c r="EM12" s="104"/>
      <c r="EN12" s="104">
        <v>741928</v>
      </c>
      <c r="EO12" s="104">
        <v>741928</v>
      </c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>
        <v>741928</v>
      </c>
      <c r="FE12" s="104">
        <v>741928</v>
      </c>
      <c r="FF12" s="104"/>
      <c r="FG12" s="104"/>
      <c r="FH12" s="104">
        <v>415318</v>
      </c>
      <c r="FI12" s="104">
        <v>782542.07</v>
      </c>
      <c r="FJ12" s="104">
        <f t="shared" si="0"/>
        <v>188.41997457370013</v>
      </c>
      <c r="FK12" s="104">
        <v>1157246</v>
      </c>
      <c r="FL12" s="104">
        <v>1524470.07</v>
      </c>
    </row>
    <row r="13" spans="1:168" ht="12.75">
      <c r="A13" s="104" t="s">
        <v>118</v>
      </c>
      <c r="B13" s="104">
        <v>2627923</v>
      </c>
      <c r="C13" s="104">
        <v>2798199.53</v>
      </c>
      <c r="D13" s="104">
        <v>12267</v>
      </c>
      <c r="E13" s="104">
        <v>4949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>
        <v>12267</v>
      </c>
      <c r="S13" s="104">
        <v>4949</v>
      </c>
      <c r="T13" s="104">
        <v>12267</v>
      </c>
      <c r="U13" s="104">
        <v>4949</v>
      </c>
      <c r="V13" s="104">
        <v>14000</v>
      </c>
      <c r="W13" s="104">
        <v>43668.56</v>
      </c>
      <c r="X13" s="104">
        <v>14000</v>
      </c>
      <c r="Y13" s="104">
        <v>43668.56</v>
      </c>
      <c r="Z13" s="104">
        <v>14000</v>
      </c>
      <c r="AA13" s="104">
        <v>43668.56</v>
      </c>
      <c r="AB13" s="104"/>
      <c r="AC13" s="104">
        <v>1013310.62</v>
      </c>
      <c r="AD13" s="104"/>
      <c r="AE13" s="104">
        <v>1013310.62</v>
      </c>
      <c r="AF13" s="104">
        <v>2601257</v>
      </c>
      <c r="AG13" s="104">
        <v>1735340.5</v>
      </c>
      <c r="AH13" s="104">
        <v>1641111</v>
      </c>
      <c r="AI13" s="104">
        <v>895496.85</v>
      </c>
      <c r="AJ13" s="104"/>
      <c r="AK13" s="104">
        <v>8781.33</v>
      </c>
      <c r="AL13" s="104"/>
      <c r="AM13" s="104"/>
      <c r="AN13" s="104"/>
      <c r="AO13" s="104">
        <v>213992.9</v>
      </c>
      <c r="AP13" s="104">
        <v>1295482</v>
      </c>
      <c r="AQ13" s="104">
        <v>365963.53</v>
      </c>
      <c r="AR13" s="104">
        <v>255523</v>
      </c>
      <c r="AS13" s="104">
        <v>210926.31</v>
      </c>
      <c r="AT13" s="104">
        <v>49592</v>
      </c>
      <c r="AU13" s="104">
        <v>34126.26</v>
      </c>
      <c r="AV13" s="104">
        <v>40514</v>
      </c>
      <c r="AW13" s="104">
        <v>60765.76</v>
      </c>
      <c r="AX13" s="104"/>
      <c r="AY13" s="104">
        <v>940.76</v>
      </c>
      <c r="AZ13" s="104"/>
      <c r="BA13" s="104"/>
      <c r="BB13" s="104"/>
      <c r="BC13" s="104"/>
      <c r="BD13" s="104"/>
      <c r="BE13" s="104"/>
      <c r="BF13" s="104"/>
      <c r="BG13" s="104">
        <v>-22045.36</v>
      </c>
      <c r="BH13" s="104"/>
      <c r="BI13" s="104">
        <v>-1496.04</v>
      </c>
      <c r="BJ13" s="104"/>
      <c r="BK13" s="104">
        <v>-19515.22</v>
      </c>
      <c r="BL13" s="104"/>
      <c r="BM13" s="104"/>
      <c r="BN13" s="104"/>
      <c r="BO13" s="104">
        <v>-967</v>
      </c>
      <c r="BP13" s="104"/>
      <c r="BQ13" s="104">
        <v>-21.1</v>
      </c>
      <c r="BR13" s="104"/>
      <c r="BS13" s="104">
        <v>-46</v>
      </c>
      <c r="BT13" s="104">
        <v>960146</v>
      </c>
      <c r="BU13" s="104">
        <v>861889.01</v>
      </c>
      <c r="BV13" s="104"/>
      <c r="BW13" s="104">
        <v>80.72</v>
      </c>
      <c r="BX13" s="104">
        <v>455906</v>
      </c>
      <c r="BY13" s="104">
        <v>334145.14</v>
      </c>
      <c r="BZ13" s="104">
        <v>504240</v>
      </c>
      <c r="CA13" s="104">
        <v>526769.64</v>
      </c>
      <c r="CB13" s="104"/>
      <c r="CC13" s="104">
        <v>893.51</v>
      </c>
      <c r="CD13" s="104">
        <v>399</v>
      </c>
      <c r="CE13" s="104">
        <v>930.85</v>
      </c>
      <c r="CF13" s="104">
        <v>399</v>
      </c>
      <c r="CG13" s="104">
        <v>930.85</v>
      </c>
      <c r="CH13" s="104">
        <v>399</v>
      </c>
      <c r="CI13" s="104">
        <v>829.48</v>
      </c>
      <c r="CJ13" s="104"/>
      <c r="CK13" s="104">
        <v>16.26</v>
      </c>
      <c r="CL13" s="104"/>
      <c r="CM13" s="104">
        <v>85.11</v>
      </c>
      <c r="CN13" s="104">
        <v>17649</v>
      </c>
      <c r="CO13" s="104">
        <v>9579.63</v>
      </c>
      <c r="CP13" s="104">
        <v>498</v>
      </c>
      <c r="CQ13" s="104"/>
      <c r="CR13" s="104"/>
      <c r="CS13" s="104"/>
      <c r="CT13" s="104"/>
      <c r="CU13" s="104"/>
      <c r="CV13" s="104">
        <v>498</v>
      </c>
      <c r="CW13" s="104"/>
      <c r="CX13" s="104">
        <v>498</v>
      </c>
      <c r="CY13" s="104"/>
      <c r="CZ13" s="104">
        <v>17151</v>
      </c>
      <c r="DA13" s="104">
        <v>7305.71</v>
      </c>
      <c r="DB13" s="104"/>
      <c r="DC13" s="104">
        <v>137</v>
      </c>
      <c r="DD13" s="104"/>
      <c r="DE13" s="104">
        <v>137</v>
      </c>
      <c r="DF13" s="104">
        <v>765</v>
      </c>
      <c r="DG13" s="104">
        <v>650</v>
      </c>
      <c r="DH13" s="104">
        <v>765</v>
      </c>
      <c r="DI13" s="104">
        <v>650</v>
      </c>
      <c r="DJ13" s="104">
        <v>16386</v>
      </c>
      <c r="DK13" s="104">
        <v>6518.71</v>
      </c>
      <c r="DL13" s="104"/>
      <c r="DM13" s="104">
        <v>81.66</v>
      </c>
      <c r="DN13" s="104"/>
      <c r="DO13" s="104">
        <v>1.7</v>
      </c>
      <c r="DP13" s="104"/>
      <c r="DQ13" s="104">
        <v>85</v>
      </c>
      <c r="DR13" s="104">
        <v>16386</v>
      </c>
      <c r="DS13" s="104">
        <v>6350.35</v>
      </c>
      <c r="DT13" s="104"/>
      <c r="DU13" s="104">
        <v>2273.92</v>
      </c>
      <c r="DV13" s="104"/>
      <c r="DW13" s="104">
        <v>2273.92</v>
      </c>
      <c r="DX13" s="104"/>
      <c r="DY13" s="104">
        <v>2273.92</v>
      </c>
      <c r="DZ13" s="104"/>
      <c r="EA13" s="104"/>
      <c r="EB13" s="104"/>
      <c r="EC13" s="104"/>
      <c r="ED13" s="104"/>
      <c r="EE13" s="104"/>
      <c r="EF13" s="104">
        <v>1636149</v>
      </c>
      <c r="EG13" s="104">
        <v>1636149</v>
      </c>
      <c r="EH13" s="104">
        <v>1636149</v>
      </c>
      <c r="EI13" s="104">
        <v>1636149</v>
      </c>
      <c r="EJ13" s="104"/>
      <c r="EK13" s="104"/>
      <c r="EL13" s="104"/>
      <c r="EM13" s="104"/>
      <c r="EN13" s="104">
        <v>1636149</v>
      </c>
      <c r="EO13" s="104">
        <v>1636149</v>
      </c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>
        <v>1636149</v>
      </c>
      <c r="FE13" s="104">
        <v>1636149</v>
      </c>
      <c r="FF13" s="104"/>
      <c r="FG13" s="104"/>
      <c r="FH13" s="104">
        <v>2645572</v>
      </c>
      <c r="FI13" s="104">
        <v>2807779.16</v>
      </c>
      <c r="FJ13" s="104">
        <f t="shared" si="0"/>
        <v>106.13126991062802</v>
      </c>
      <c r="FK13" s="104">
        <v>4281721</v>
      </c>
      <c r="FL13" s="104">
        <v>4443928.16</v>
      </c>
    </row>
    <row r="14" spans="1:168" ht="12.75">
      <c r="A14" s="104" t="s">
        <v>119</v>
      </c>
      <c r="B14" s="104">
        <v>979056</v>
      </c>
      <c r="C14" s="104">
        <v>1162094.63</v>
      </c>
      <c r="D14" s="104">
        <v>400</v>
      </c>
      <c r="E14" s="104">
        <v>936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>
        <v>400</v>
      </c>
      <c r="S14" s="104">
        <v>936</v>
      </c>
      <c r="T14" s="104">
        <v>400</v>
      </c>
      <c r="U14" s="104">
        <v>936</v>
      </c>
      <c r="V14" s="104">
        <v>3000</v>
      </c>
      <c r="W14" s="104">
        <v>1023.33</v>
      </c>
      <c r="X14" s="104">
        <v>3000</v>
      </c>
      <c r="Y14" s="104">
        <v>1023.33</v>
      </c>
      <c r="Z14" s="104">
        <v>3000</v>
      </c>
      <c r="AA14" s="104">
        <v>1023.33</v>
      </c>
      <c r="AB14" s="104">
        <v>5000</v>
      </c>
      <c r="AC14" s="104">
        <v>204023.85</v>
      </c>
      <c r="AD14" s="104">
        <v>5000</v>
      </c>
      <c r="AE14" s="104">
        <v>204023.85</v>
      </c>
      <c r="AF14" s="104">
        <v>957990</v>
      </c>
      <c r="AG14" s="104">
        <v>937308.27</v>
      </c>
      <c r="AH14" s="104">
        <v>520376</v>
      </c>
      <c r="AI14" s="104">
        <v>567877.71</v>
      </c>
      <c r="AJ14" s="104"/>
      <c r="AK14" s="104">
        <v>4593.17</v>
      </c>
      <c r="AL14" s="104"/>
      <c r="AM14" s="104"/>
      <c r="AN14" s="104"/>
      <c r="AO14" s="104">
        <v>34543.51</v>
      </c>
      <c r="AP14" s="104">
        <v>261150</v>
      </c>
      <c r="AQ14" s="104">
        <v>247144.38</v>
      </c>
      <c r="AR14" s="104">
        <v>89579</v>
      </c>
      <c r="AS14" s="104">
        <v>191678.33</v>
      </c>
      <c r="AT14" s="104">
        <v>55247</v>
      </c>
      <c r="AU14" s="104">
        <v>37991.06</v>
      </c>
      <c r="AV14" s="104">
        <v>114400</v>
      </c>
      <c r="AW14" s="104">
        <v>51927.26</v>
      </c>
      <c r="AX14" s="104"/>
      <c r="AY14" s="104"/>
      <c r="AZ14" s="104"/>
      <c r="BA14" s="104"/>
      <c r="BB14" s="104"/>
      <c r="BC14" s="104"/>
      <c r="BD14" s="104"/>
      <c r="BE14" s="104"/>
      <c r="BF14" s="104">
        <v>7800</v>
      </c>
      <c r="BG14" s="104">
        <v>-407.08</v>
      </c>
      <c r="BH14" s="104">
        <v>6000</v>
      </c>
      <c r="BI14" s="104">
        <v>58.01</v>
      </c>
      <c r="BJ14" s="104">
        <v>900</v>
      </c>
      <c r="BK14" s="104">
        <v>-471.6</v>
      </c>
      <c r="BL14" s="104">
        <v>600</v>
      </c>
      <c r="BM14" s="104">
        <v>6.76</v>
      </c>
      <c r="BN14" s="104">
        <v>300</v>
      </c>
      <c r="BO14" s="104">
        <v>-0.25</v>
      </c>
      <c r="BP14" s="104"/>
      <c r="BQ14" s="104"/>
      <c r="BR14" s="104"/>
      <c r="BS14" s="104"/>
      <c r="BT14" s="104">
        <v>429814</v>
      </c>
      <c r="BU14" s="104">
        <v>369837.64</v>
      </c>
      <c r="BV14" s="104"/>
      <c r="BW14" s="104"/>
      <c r="BX14" s="104">
        <v>25618</v>
      </c>
      <c r="BY14" s="104">
        <v>23989.79</v>
      </c>
      <c r="BZ14" s="104">
        <v>401496</v>
      </c>
      <c r="CA14" s="104">
        <v>331249.73</v>
      </c>
      <c r="CB14" s="104">
        <v>2700</v>
      </c>
      <c r="CC14" s="104">
        <v>14598.12</v>
      </c>
      <c r="CD14" s="104">
        <v>12666</v>
      </c>
      <c r="CE14" s="104">
        <v>18803.18</v>
      </c>
      <c r="CF14" s="104">
        <v>12666</v>
      </c>
      <c r="CG14" s="104">
        <v>18803.18</v>
      </c>
      <c r="CH14" s="104">
        <v>6666</v>
      </c>
      <c r="CI14" s="104">
        <v>14777.15</v>
      </c>
      <c r="CJ14" s="104">
        <v>2600</v>
      </c>
      <c r="CK14" s="104">
        <v>4019.94</v>
      </c>
      <c r="CL14" s="104">
        <v>3400</v>
      </c>
      <c r="CM14" s="104">
        <v>6.09</v>
      </c>
      <c r="CN14" s="104">
        <v>8625</v>
      </c>
      <c r="CO14" s="104">
        <v>4817.46</v>
      </c>
      <c r="CP14" s="104">
        <v>400</v>
      </c>
      <c r="CQ14" s="104"/>
      <c r="CR14" s="104"/>
      <c r="CS14" s="104"/>
      <c r="CT14" s="104"/>
      <c r="CU14" s="104"/>
      <c r="CV14" s="104">
        <v>400</v>
      </c>
      <c r="CW14" s="104"/>
      <c r="CX14" s="104">
        <v>400</v>
      </c>
      <c r="CY14" s="104"/>
      <c r="CZ14" s="104">
        <v>8225</v>
      </c>
      <c r="DA14" s="104">
        <v>3226.54</v>
      </c>
      <c r="DB14" s="104"/>
      <c r="DC14" s="104">
        <v>106</v>
      </c>
      <c r="DD14" s="104"/>
      <c r="DE14" s="104">
        <v>106</v>
      </c>
      <c r="DF14" s="104">
        <v>725</v>
      </c>
      <c r="DG14" s="104">
        <v>521.72</v>
      </c>
      <c r="DH14" s="104">
        <v>725</v>
      </c>
      <c r="DI14" s="104">
        <v>521.72</v>
      </c>
      <c r="DJ14" s="104">
        <v>7500</v>
      </c>
      <c r="DK14" s="104">
        <v>2598.82</v>
      </c>
      <c r="DL14" s="104"/>
      <c r="DM14" s="104">
        <v>30.12</v>
      </c>
      <c r="DN14" s="104"/>
      <c r="DO14" s="104"/>
      <c r="DP14" s="104"/>
      <c r="DQ14" s="104"/>
      <c r="DR14" s="104">
        <v>7500</v>
      </c>
      <c r="DS14" s="104">
        <v>2568.7</v>
      </c>
      <c r="DT14" s="104"/>
      <c r="DU14" s="104">
        <v>1590.92</v>
      </c>
      <c r="DV14" s="104"/>
      <c r="DW14" s="104">
        <v>1590.92</v>
      </c>
      <c r="DX14" s="104"/>
      <c r="DY14" s="104">
        <v>1590.92</v>
      </c>
      <c r="DZ14" s="104"/>
      <c r="EA14" s="104"/>
      <c r="EB14" s="104"/>
      <c r="EC14" s="104"/>
      <c r="ED14" s="104"/>
      <c r="EE14" s="104"/>
      <c r="EF14" s="104">
        <v>1853068</v>
      </c>
      <c r="EG14" s="104">
        <v>1798068</v>
      </c>
      <c r="EH14" s="104">
        <v>1853068</v>
      </c>
      <c r="EI14" s="104">
        <v>1798068</v>
      </c>
      <c r="EJ14" s="104"/>
      <c r="EK14" s="104"/>
      <c r="EL14" s="104"/>
      <c r="EM14" s="104"/>
      <c r="EN14" s="104">
        <v>1853068</v>
      </c>
      <c r="EO14" s="104">
        <v>1798068</v>
      </c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>
        <v>1853068</v>
      </c>
      <c r="FE14" s="104">
        <v>1798068</v>
      </c>
      <c r="FF14" s="104"/>
      <c r="FG14" s="104"/>
      <c r="FH14" s="104">
        <v>987681</v>
      </c>
      <c r="FI14" s="104">
        <v>1166912.09</v>
      </c>
      <c r="FJ14" s="104">
        <f t="shared" si="0"/>
        <v>118.14665767590952</v>
      </c>
      <c r="FK14" s="104">
        <v>2840749</v>
      </c>
      <c r="FL14" s="104">
        <v>2964980.09</v>
      </c>
    </row>
    <row r="15" spans="1:168" ht="12.75">
      <c r="A15" s="104" t="s">
        <v>120</v>
      </c>
      <c r="B15" s="104">
        <v>151438</v>
      </c>
      <c r="C15" s="104">
        <v>125916.08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>
        <v>1050</v>
      </c>
      <c r="AC15" s="104">
        <v>4248.31</v>
      </c>
      <c r="AD15" s="104">
        <v>1050</v>
      </c>
      <c r="AE15" s="104">
        <v>4248.31</v>
      </c>
      <c r="AF15" s="104">
        <v>149893</v>
      </c>
      <c r="AG15" s="104">
        <v>121369.41</v>
      </c>
      <c r="AH15" s="104">
        <v>60404</v>
      </c>
      <c r="AI15" s="104">
        <v>61415.14</v>
      </c>
      <c r="AJ15" s="104"/>
      <c r="AK15" s="104"/>
      <c r="AL15" s="104"/>
      <c r="AM15" s="104"/>
      <c r="AN15" s="104"/>
      <c r="AO15" s="104">
        <v>3533.12</v>
      </c>
      <c r="AP15" s="104">
        <v>15329</v>
      </c>
      <c r="AQ15" s="104">
        <v>20552.07</v>
      </c>
      <c r="AR15" s="104">
        <v>2433</v>
      </c>
      <c r="AS15" s="104">
        <v>9378.52</v>
      </c>
      <c r="AT15" s="104">
        <v>32282</v>
      </c>
      <c r="AU15" s="104">
        <v>23403.23</v>
      </c>
      <c r="AV15" s="104">
        <v>10360</v>
      </c>
      <c r="AW15" s="104">
        <v>4548.2</v>
      </c>
      <c r="AX15" s="104"/>
      <c r="AY15" s="104"/>
      <c r="AZ15" s="104"/>
      <c r="BA15" s="104"/>
      <c r="BB15" s="104"/>
      <c r="BC15" s="104"/>
      <c r="BD15" s="104"/>
      <c r="BE15" s="104"/>
      <c r="BF15" s="104"/>
      <c r="BG15" s="104">
        <v>-872.77</v>
      </c>
      <c r="BH15" s="104"/>
      <c r="BI15" s="104">
        <v>-441.95</v>
      </c>
      <c r="BJ15" s="104"/>
      <c r="BK15" s="104">
        <v>-430.82</v>
      </c>
      <c r="BL15" s="104"/>
      <c r="BM15" s="104"/>
      <c r="BN15" s="104"/>
      <c r="BO15" s="104"/>
      <c r="BP15" s="104"/>
      <c r="BQ15" s="104"/>
      <c r="BR15" s="104"/>
      <c r="BS15" s="104"/>
      <c r="BT15" s="104">
        <v>89489</v>
      </c>
      <c r="BU15" s="104">
        <v>60827.04</v>
      </c>
      <c r="BV15" s="104"/>
      <c r="BW15" s="104"/>
      <c r="BX15" s="104"/>
      <c r="BY15" s="104"/>
      <c r="BZ15" s="104">
        <v>85128</v>
      </c>
      <c r="CA15" s="104">
        <v>58409.34</v>
      </c>
      <c r="CB15" s="104">
        <v>4361</v>
      </c>
      <c r="CC15" s="104">
        <v>2417.7</v>
      </c>
      <c r="CD15" s="104">
        <v>495</v>
      </c>
      <c r="CE15" s="104">
        <v>298.36</v>
      </c>
      <c r="CF15" s="104">
        <v>495</v>
      </c>
      <c r="CG15" s="104">
        <v>298.36</v>
      </c>
      <c r="CH15" s="104">
        <v>165</v>
      </c>
      <c r="CI15" s="104">
        <v>298.36</v>
      </c>
      <c r="CJ15" s="104"/>
      <c r="CK15" s="104"/>
      <c r="CL15" s="104">
        <v>330</v>
      </c>
      <c r="CM15" s="104"/>
      <c r="CN15" s="104">
        <v>6731</v>
      </c>
      <c r="CO15" s="104">
        <v>2826.75</v>
      </c>
      <c r="CP15" s="104"/>
      <c r="CQ15" s="104">
        <v>119</v>
      </c>
      <c r="CR15" s="104"/>
      <c r="CS15" s="104"/>
      <c r="CT15" s="104"/>
      <c r="CU15" s="104"/>
      <c r="CV15" s="104"/>
      <c r="CW15" s="104">
        <v>119</v>
      </c>
      <c r="CX15" s="104"/>
      <c r="CY15" s="104">
        <v>119</v>
      </c>
      <c r="CZ15" s="104">
        <v>6731</v>
      </c>
      <c r="DA15" s="104">
        <v>2487.75</v>
      </c>
      <c r="DB15" s="104"/>
      <c r="DC15" s="104">
        <v>53</v>
      </c>
      <c r="DD15" s="104"/>
      <c r="DE15" s="104">
        <v>53</v>
      </c>
      <c r="DF15" s="104">
        <v>2400</v>
      </c>
      <c r="DG15" s="104">
        <v>1044.66</v>
      </c>
      <c r="DH15" s="104">
        <v>2400</v>
      </c>
      <c r="DI15" s="104">
        <v>1044.66</v>
      </c>
      <c r="DJ15" s="104">
        <v>4331</v>
      </c>
      <c r="DK15" s="104">
        <v>1390.09</v>
      </c>
      <c r="DL15" s="104">
        <v>1931</v>
      </c>
      <c r="DM15" s="104">
        <v>12.24</v>
      </c>
      <c r="DN15" s="104"/>
      <c r="DO15" s="104"/>
      <c r="DP15" s="104"/>
      <c r="DQ15" s="104"/>
      <c r="DR15" s="104">
        <v>2400</v>
      </c>
      <c r="DS15" s="104">
        <v>1377.85</v>
      </c>
      <c r="DT15" s="104"/>
      <c r="DU15" s="104">
        <v>220</v>
      </c>
      <c r="DV15" s="104"/>
      <c r="DW15" s="104">
        <v>220</v>
      </c>
      <c r="DX15" s="104"/>
      <c r="DY15" s="104">
        <v>220</v>
      </c>
      <c r="DZ15" s="104"/>
      <c r="EA15" s="104"/>
      <c r="EB15" s="104"/>
      <c r="EC15" s="104"/>
      <c r="ED15" s="104"/>
      <c r="EE15" s="104"/>
      <c r="EF15" s="104">
        <v>330314</v>
      </c>
      <c r="EG15" s="104">
        <v>330314</v>
      </c>
      <c r="EH15" s="104">
        <v>330314</v>
      </c>
      <c r="EI15" s="104">
        <v>330314</v>
      </c>
      <c r="EJ15" s="104"/>
      <c r="EK15" s="104"/>
      <c r="EL15" s="104"/>
      <c r="EM15" s="104"/>
      <c r="EN15" s="104">
        <v>330314</v>
      </c>
      <c r="EO15" s="104">
        <v>330314</v>
      </c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>
        <v>330314</v>
      </c>
      <c r="FE15" s="104">
        <v>330314</v>
      </c>
      <c r="FF15" s="104"/>
      <c r="FG15" s="104"/>
      <c r="FH15" s="104">
        <v>158169</v>
      </c>
      <c r="FI15" s="104">
        <v>128742.83</v>
      </c>
      <c r="FJ15" s="104">
        <f t="shared" si="0"/>
        <v>81.39574126409094</v>
      </c>
      <c r="FK15" s="104">
        <v>488483</v>
      </c>
      <c r="FL15" s="104">
        <v>459056.83</v>
      </c>
    </row>
    <row r="16" spans="1:168" ht="12.75">
      <c r="A16" s="104" t="s">
        <v>121</v>
      </c>
      <c r="B16" s="104">
        <v>477637</v>
      </c>
      <c r="C16" s="104">
        <v>510360.3</v>
      </c>
      <c r="D16" s="104">
        <v>540</v>
      </c>
      <c r="E16" s="104">
        <v>471</v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>
        <v>540</v>
      </c>
      <c r="S16" s="104">
        <v>471</v>
      </c>
      <c r="T16" s="104">
        <v>540</v>
      </c>
      <c r="U16" s="104">
        <v>471</v>
      </c>
      <c r="V16" s="104"/>
      <c r="W16" s="104"/>
      <c r="X16" s="104"/>
      <c r="Y16" s="104"/>
      <c r="Z16" s="104"/>
      <c r="AA16" s="104"/>
      <c r="AB16" s="104">
        <v>8000</v>
      </c>
      <c r="AC16" s="104">
        <v>13781.17</v>
      </c>
      <c r="AD16" s="104">
        <v>8000</v>
      </c>
      <c r="AE16" s="104">
        <v>13781.17</v>
      </c>
      <c r="AF16" s="104">
        <v>468547</v>
      </c>
      <c r="AG16" s="104">
        <v>495366.37</v>
      </c>
      <c r="AH16" s="104">
        <v>216100</v>
      </c>
      <c r="AI16" s="104">
        <v>252169.41</v>
      </c>
      <c r="AJ16" s="104">
        <v>3000</v>
      </c>
      <c r="AK16" s="104">
        <v>658.64</v>
      </c>
      <c r="AL16" s="104">
        <v>1000</v>
      </c>
      <c r="AM16" s="104"/>
      <c r="AN16" s="104"/>
      <c r="AO16" s="104">
        <v>3695.05</v>
      </c>
      <c r="AP16" s="104">
        <v>89800</v>
      </c>
      <c r="AQ16" s="104">
        <v>120647.99</v>
      </c>
      <c r="AR16" s="104">
        <v>39000</v>
      </c>
      <c r="AS16" s="104">
        <v>56742.65</v>
      </c>
      <c r="AT16" s="104">
        <v>47550</v>
      </c>
      <c r="AU16" s="104">
        <v>34128.87</v>
      </c>
      <c r="AV16" s="104">
        <v>35750</v>
      </c>
      <c r="AW16" s="104">
        <v>36296.21</v>
      </c>
      <c r="AX16" s="104"/>
      <c r="AY16" s="104"/>
      <c r="AZ16" s="104"/>
      <c r="BA16" s="104"/>
      <c r="BB16" s="104"/>
      <c r="BC16" s="104"/>
      <c r="BD16" s="104"/>
      <c r="BE16" s="104"/>
      <c r="BF16" s="104"/>
      <c r="BG16" s="104">
        <v>-839.55</v>
      </c>
      <c r="BH16" s="104"/>
      <c r="BI16" s="104">
        <v>-200.31</v>
      </c>
      <c r="BJ16" s="104"/>
      <c r="BK16" s="104">
        <v>-761.24</v>
      </c>
      <c r="BL16" s="104"/>
      <c r="BM16" s="104">
        <v>122</v>
      </c>
      <c r="BN16" s="104"/>
      <c r="BO16" s="104"/>
      <c r="BP16" s="104"/>
      <c r="BQ16" s="104"/>
      <c r="BR16" s="104"/>
      <c r="BS16" s="104"/>
      <c r="BT16" s="104">
        <v>252447</v>
      </c>
      <c r="BU16" s="104">
        <v>244036.51</v>
      </c>
      <c r="BV16" s="104"/>
      <c r="BW16" s="104"/>
      <c r="BX16" s="104">
        <v>26100</v>
      </c>
      <c r="BY16" s="104">
        <v>14569.13</v>
      </c>
      <c r="BZ16" s="104">
        <v>214997</v>
      </c>
      <c r="CA16" s="104">
        <v>176826.7</v>
      </c>
      <c r="CB16" s="104">
        <v>11350</v>
      </c>
      <c r="CC16" s="104">
        <v>52640.68</v>
      </c>
      <c r="CD16" s="104">
        <v>550</v>
      </c>
      <c r="CE16" s="104">
        <v>741.76</v>
      </c>
      <c r="CF16" s="104">
        <v>550</v>
      </c>
      <c r="CG16" s="104">
        <v>741.76</v>
      </c>
      <c r="CH16" s="104">
        <v>550</v>
      </c>
      <c r="CI16" s="104">
        <v>684.21</v>
      </c>
      <c r="CJ16" s="104"/>
      <c r="CK16" s="104"/>
      <c r="CL16" s="104"/>
      <c r="CM16" s="104">
        <v>57.55</v>
      </c>
      <c r="CN16" s="104">
        <v>19418</v>
      </c>
      <c r="CO16" s="104">
        <v>11523.31</v>
      </c>
      <c r="CP16" s="104">
        <v>250</v>
      </c>
      <c r="CQ16" s="104">
        <v>1223</v>
      </c>
      <c r="CR16" s="104"/>
      <c r="CS16" s="104">
        <v>100</v>
      </c>
      <c r="CT16" s="104"/>
      <c r="CU16" s="104">
        <v>100</v>
      </c>
      <c r="CV16" s="104">
        <v>250</v>
      </c>
      <c r="CW16" s="104">
        <v>1123</v>
      </c>
      <c r="CX16" s="104">
        <v>250</v>
      </c>
      <c r="CY16" s="104">
        <v>1123</v>
      </c>
      <c r="CZ16" s="104">
        <v>17850</v>
      </c>
      <c r="DA16" s="104">
        <v>9264.76</v>
      </c>
      <c r="DB16" s="104"/>
      <c r="DC16" s="104">
        <v>1177</v>
      </c>
      <c r="DD16" s="104"/>
      <c r="DE16" s="104">
        <v>1177</v>
      </c>
      <c r="DF16" s="104">
        <v>8300</v>
      </c>
      <c r="DG16" s="104">
        <v>6080</v>
      </c>
      <c r="DH16" s="104">
        <v>8300</v>
      </c>
      <c r="DI16" s="104">
        <v>6080</v>
      </c>
      <c r="DJ16" s="104">
        <v>9550</v>
      </c>
      <c r="DK16" s="104">
        <v>2007.76</v>
      </c>
      <c r="DL16" s="104">
        <v>250</v>
      </c>
      <c r="DM16" s="104">
        <v>53.61</v>
      </c>
      <c r="DN16" s="104"/>
      <c r="DO16" s="104"/>
      <c r="DP16" s="104"/>
      <c r="DQ16" s="104"/>
      <c r="DR16" s="104">
        <v>9300</v>
      </c>
      <c r="DS16" s="104">
        <v>1954.15</v>
      </c>
      <c r="DT16" s="104">
        <v>1318</v>
      </c>
      <c r="DU16" s="104">
        <v>1035.55</v>
      </c>
      <c r="DV16" s="104">
        <v>1318</v>
      </c>
      <c r="DW16" s="104">
        <v>1035.55</v>
      </c>
      <c r="DX16" s="104">
        <v>1318</v>
      </c>
      <c r="DY16" s="104">
        <v>1035.55</v>
      </c>
      <c r="DZ16" s="104"/>
      <c r="EA16" s="104"/>
      <c r="EB16" s="104"/>
      <c r="EC16" s="104"/>
      <c r="ED16" s="104"/>
      <c r="EE16" s="104"/>
      <c r="EF16" s="104">
        <v>93684</v>
      </c>
      <c r="EG16" s="104">
        <v>93684</v>
      </c>
      <c r="EH16" s="104">
        <v>93684</v>
      </c>
      <c r="EI16" s="104">
        <v>93684</v>
      </c>
      <c r="EJ16" s="104"/>
      <c r="EK16" s="104"/>
      <c r="EL16" s="104"/>
      <c r="EM16" s="104"/>
      <c r="EN16" s="104">
        <v>93684</v>
      </c>
      <c r="EO16" s="104">
        <v>93684</v>
      </c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>
        <v>93684</v>
      </c>
      <c r="FE16" s="104">
        <v>93684</v>
      </c>
      <c r="FF16" s="104"/>
      <c r="FG16" s="104"/>
      <c r="FH16" s="104">
        <v>497055</v>
      </c>
      <c r="FI16" s="104">
        <v>521883.61</v>
      </c>
      <c r="FJ16" s="104">
        <f t="shared" si="0"/>
        <v>104.99514339459415</v>
      </c>
      <c r="FK16" s="104">
        <v>590739</v>
      </c>
      <c r="FL16" s="104">
        <v>615567.61</v>
      </c>
    </row>
    <row r="17" spans="1:168" ht="12.75">
      <c r="A17" s="104" t="s">
        <v>122</v>
      </c>
      <c r="B17" s="104">
        <v>2588261</v>
      </c>
      <c r="C17" s="104">
        <v>4165389.98</v>
      </c>
      <c r="D17" s="104">
        <v>11500</v>
      </c>
      <c r="E17" s="104">
        <v>8340</v>
      </c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>
        <v>11500</v>
      </c>
      <c r="S17" s="104">
        <v>8340</v>
      </c>
      <c r="T17" s="104">
        <v>11500</v>
      </c>
      <c r="U17" s="104">
        <v>8340</v>
      </c>
      <c r="V17" s="104">
        <v>8590</v>
      </c>
      <c r="W17" s="104">
        <v>14003.89</v>
      </c>
      <c r="X17" s="104">
        <v>8590</v>
      </c>
      <c r="Y17" s="104">
        <v>14003.89</v>
      </c>
      <c r="Z17" s="104">
        <v>8590</v>
      </c>
      <c r="AA17" s="104">
        <v>14003.89</v>
      </c>
      <c r="AB17" s="104">
        <v>40602</v>
      </c>
      <c r="AC17" s="104">
        <v>997905.38</v>
      </c>
      <c r="AD17" s="104">
        <v>40602</v>
      </c>
      <c r="AE17" s="104">
        <v>997905.38</v>
      </c>
      <c r="AF17" s="104">
        <v>2341932</v>
      </c>
      <c r="AG17" s="104">
        <v>2904846.91</v>
      </c>
      <c r="AH17" s="104">
        <v>861355</v>
      </c>
      <c r="AI17" s="104">
        <v>1376513.58</v>
      </c>
      <c r="AJ17" s="104"/>
      <c r="AK17" s="104">
        <v>1547.6</v>
      </c>
      <c r="AL17" s="104"/>
      <c r="AM17" s="104"/>
      <c r="AN17" s="104"/>
      <c r="AO17" s="104">
        <v>386533.7</v>
      </c>
      <c r="AP17" s="104">
        <v>367388</v>
      </c>
      <c r="AQ17" s="104">
        <v>389440.47</v>
      </c>
      <c r="AR17" s="104">
        <v>440855</v>
      </c>
      <c r="AS17" s="104">
        <v>445592.69</v>
      </c>
      <c r="AT17" s="104">
        <v>12376</v>
      </c>
      <c r="AU17" s="104">
        <v>58207.66</v>
      </c>
      <c r="AV17" s="104">
        <v>40736</v>
      </c>
      <c r="AW17" s="104">
        <v>88941.12</v>
      </c>
      <c r="AX17" s="104"/>
      <c r="AY17" s="104"/>
      <c r="AZ17" s="104"/>
      <c r="BA17" s="104">
        <v>6250.34</v>
      </c>
      <c r="BB17" s="104"/>
      <c r="BC17" s="104">
        <v>184.65</v>
      </c>
      <c r="BD17" s="104"/>
      <c r="BE17" s="104">
        <v>184.65</v>
      </c>
      <c r="BF17" s="104"/>
      <c r="BG17" s="104">
        <v>-5098.5</v>
      </c>
      <c r="BH17" s="104"/>
      <c r="BI17" s="104">
        <v>-114.78</v>
      </c>
      <c r="BJ17" s="104"/>
      <c r="BK17" s="104">
        <v>-4020.1</v>
      </c>
      <c r="BL17" s="104"/>
      <c r="BM17" s="104">
        <v>-10.54</v>
      </c>
      <c r="BN17" s="104"/>
      <c r="BO17" s="104"/>
      <c r="BP17" s="104"/>
      <c r="BQ17" s="104">
        <v>-350.08</v>
      </c>
      <c r="BR17" s="104"/>
      <c r="BS17" s="104">
        <v>-603</v>
      </c>
      <c r="BT17" s="104">
        <v>1480577</v>
      </c>
      <c r="BU17" s="104">
        <v>1533247.18</v>
      </c>
      <c r="BV17" s="104"/>
      <c r="BW17" s="104"/>
      <c r="BX17" s="104">
        <v>405533</v>
      </c>
      <c r="BY17" s="104">
        <v>233378.46</v>
      </c>
      <c r="BZ17" s="104">
        <v>1075044</v>
      </c>
      <c r="CA17" s="104">
        <v>1291669.02</v>
      </c>
      <c r="CB17" s="104"/>
      <c r="CC17" s="104">
        <v>8199.7</v>
      </c>
      <c r="CD17" s="104">
        <v>185637</v>
      </c>
      <c r="CE17" s="104">
        <v>240293.8</v>
      </c>
      <c r="CF17" s="104">
        <v>185637</v>
      </c>
      <c r="CG17" s="104">
        <v>240293.8</v>
      </c>
      <c r="CH17" s="104">
        <v>185637</v>
      </c>
      <c r="CI17" s="104">
        <v>236629.99</v>
      </c>
      <c r="CJ17" s="104"/>
      <c r="CK17" s="104"/>
      <c r="CL17" s="104"/>
      <c r="CM17" s="104">
        <v>3663.81</v>
      </c>
      <c r="CN17" s="104">
        <v>128615</v>
      </c>
      <c r="CO17" s="104">
        <v>127852.51</v>
      </c>
      <c r="CP17" s="104">
        <v>1534</v>
      </c>
      <c r="CQ17" s="104">
        <v>1134</v>
      </c>
      <c r="CR17" s="104">
        <v>500</v>
      </c>
      <c r="CS17" s="104"/>
      <c r="CT17" s="104">
        <v>500</v>
      </c>
      <c r="CU17" s="104"/>
      <c r="CV17" s="104">
        <v>1034</v>
      </c>
      <c r="CW17" s="104">
        <v>1134</v>
      </c>
      <c r="CX17" s="104">
        <v>1034</v>
      </c>
      <c r="CY17" s="104">
        <v>1134</v>
      </c>
      <c r="CZ17" s="104">
        <v>127081</v>
      </c>
      <c r="DA17" s="104">
        <v>118908.76</v>
      </c>
      <c r="DB17" s="104"/>
      <c r="DC17" s="104">
        <v>212</v>
      </c>
      <c r="DD17" s="104"/>
      <c r="DE17" s="104">
        <v>212</v>
      </c>
      <c r="DF17" s="104">
        <v>100291</v>
      </c>
      <c r="DG17" s="104">
        <v>104995.25</v>
      </c>
      <c r="DH17" s="104">
        <v>100291</v>
      </c>
      <c r="DI17" s="104">
        <v>104995.25</v>
      </c>
      <c r="DJ17" s="104">
        <v>26790</v>
      </c>
      <c r="DK17" s="104">
        <v>13701.51</v>
      </c>
      <c r="DL17" s="104"/>
      <c r="DM17" s="104">
        <v>360.76</v>
      </c>
      <c r="DN17" s="104"/>
      <c r="DO17" s="104">
        <v>85</v>
      </c>
      <c r="DP17" s="104"/>
      <c r="DQ17" s="104"/>
      <c r="DR17" s="104">
        <v>26790</v>
      </c>
      <c r="DS17" s="104">
        <v>13255.75</v>
      </c>
      <c r="DT17" s="104"/>
      <c r="DU17" s="104">
        <v>7809.75</v>
      </c>
      <c r="DV17" s="104"/>
      <c r="DW17" s="104">
        <v>7809.75</v>
      </c>
      <c r="DX17" s="104"/>
      <c r="DY17" s="104">
        <v>7809.75</v>
      </c>
      <c r="DZ17" s="104"/>
      <c r="EA17" s="104"/>
      <c r="EB17" s="104"/>
      <c r="EC17" s="104"/>
      <c r="ED17" s="104"/>
      <c r="EE17" s="104"/>
      <c r="EF17" s="104">
        <v>2587861</v>
      </c>
      <c r="EG17" s="104">
        <v>2587861</v>
      </c>
      <c r="EH17" s="104">
        <v>2587861</v>
      </c>
      <c r="EI17" s="104">
        <v>2587861</v>
      </c>
      <c r="EJ17" s="104"/>
      <c r="EK17" s="104"/>
      <c r="EL17" s="104"/>
      <c r="EM17" s="104"/>
      <c r="EN17" s="104">
        <v>2587861</v>
      </c>
      <c r="EO17" s="104">
        <v>2587861</v>
      </c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>
        <v>2587861</v>
      </c>
      <c r="FE17" s="104">
        <v>2587861</v>
      </c>
      <c r="FF17" s="104"/>
      <c r="FG17" s="104"/>
      <c r="FH17" s="104">
        <v>2716876</v>
      </c>
      <c r="FI17" s="104">
        <v>4293242.49</v>
      </c>
      <c r="FJ17" s="104">
        <f t="shared" si="0"/>
        <v>158.02128952517523</v>
      </c>
      <c r="FK17" s="104">
        <v>5304737</v>
      </c>
      <c r="FL17" s="104">
        <v>6881103.49</v>
      </c>
    </row>
    <row r="18" spans="1:168" ht="12.75">
      <c r="A18" s="104" t="s">
        <v>123</v>
      </c>
      <c r="B18" s="104">
        <v>182470</v>
      </c>
      <c r="C18" s="104">
        <v>135533.51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>
        <v>6000</v>
      </c>
      <c r="AC18" s="104">
        <v>5431.38</v>
      </c>
      <c r="AD18" s="104">
        <v>6000</v>
      </c>
      <c r="AE18" s="104">
        <v>5431.38</v>
      </c>
      <c r="AF18" s="104">
        <v>176470</v>
      </c>
      <c r="AG18" s="104">
        <v>129663.44</v>
      </c>
      <c r="AH18" s="104">
        <v>45346</v>
      </c>
      <c r="AI18" s="104">
        <v>36769.71</v>
      </c>
      <c r="AJ18" s="104">
        <v>3500</v>
      </c>
      <c r="AK18" s="104"/>
      <c r="AL18" s="104">
        <v>0</v>
      </c>
      <c r="AM18" s="104"/>
      <c r="AN18" s="104"/>
      <c r="AO18" s="104">
        <v>3184.48</v>
      </c>
      <c r="AP18" s="104">
        <v>3240</v>
      </c>
      <c r="AQ18" s="104">
        <v>4458.75</v>
      </c>
      <c r="AR18" s="104">
        <v>7200</v>
      </c>
      <c r="AS18" s="104">
        <v>8073.49</v>
      </c>
      <c r="AT18" s="104">
        <v>24550</v>
      </c>
      <c r="AU18" s="104">
        <v>14541.61</v>
      </c>
      <c r="AV18" s="104">
        <v>6856</v>
      </c>
      <c r="AW18" s="104">
        <v>6511.38</v>
      </c>
      <c r="AX18" s="104"/>
      <c r="AY18" s="104"/>
      <c r="AZ18" s="104"/>
      <c r="BA18" s="104"/>
      <c r="BB18" s="104"/>
      <c r="BC18" s="104"/>
      <c r="BD18" s="104"/>
      <c r="BE18" s="104"/>
      <c r="BF18" s="104"/>
      <c r="BG18" s="104">
        <v>-770.97</v>
      </c>
      <c r="BH18" s="104"/>
      <c r="BI18" s="104">
        <v>-425.69</v>
      </c>
      <c r="BJ18" s="104"/>
      <c r="BK18" s="104">
        <v>-345.28</v>
      </c>
      <c r="BL18" s="104"/>
      <c r="BM18" s="104"/>
      <c r="BN18" s="104"/>
      <c r="BO18" s="104"/>
      <c r="BP18" s="104"/>
      <c r="BQ18" s="104"/>
      <c r="BR18" s="104"/>
      <c r="BS18" s="104"/>
      <c r="BT18" s="104">
        <v>131124</v>
      </c>
      <c r="BU18" s="104">
        <v>93664.7</v>
      </c>
      <c r="BV18" s="104"/>
      <c r="BW18" s="104"/>
      <c r="BX18" s="104"/>
      <c r="BY18" s="104"/>
      <c r="BZ18" s="104">
        <v>131124</v>
      </c>
      <c r="CA18" s="104">
        <v>91926.82</v>
      </c>
      <c r="CB18" s="104"/>
      <c r="CC18" s="104">
        <v>1737.88</v>
      </c>
      <c r="CD18" s="104"/>
      <c r="CE18" s="104">
        <v>438.69</v>
      </c>
      <c r="CF18" s="104"/>
      <c r="CG18" s="104">
        <v>438.69</v>
      </c>
      <c r="CH18" s="104"/>
      <c r="CI18" s="104">
        <v>438.69</v>
      </c>
      <c r="CJ18" s="104"/>
      <c r="CK18" s="104"/>
      <c r="CL18" s="104"/>
      <c r="CM18" s="104"/>
      <c r="CN18" s="104">
        <v>231150</v>
      </c>
      <c r="CO18" s="104">
        <v>233183.19</v>
      </c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>
        <v>7150</v>
      </c>
      <c r="DA18" s="104">
        <v>5826.59</v>
      </c>
      <c r="DB18" s="104"/>
      <c r="DC18" s="104">
        <v>53</v>
      </c>
      <c r="DD18" s="104"/>
      <c r="DE18" s="104">
        <v>53</v>
      </c>
      <c r="DF18" s="104">
        <v>7150</v>
      </c>
      <c r="DG18" s="104">
        <v>4312.95</v>
      </c>
      <c r="DH18" s="104">
        <v>7150</v>
      </c>
      <c r="DI18" s="104">
        <v>4312.95</v>
      </c>
      <c r="DJ18" s="104"/>
      <c r="DK18" s="104">
        <v>1460.64</v>
      </c>
      <c r="DL18" s="104"/>
      <c r="DM18" s="104">
        <v>13.94</v>
      </c>
      <c r="DN18" s="104"/>
      <c r="DO18" s="104"/>
      <c r="DP18" s="104"/>
      <c r="DQ18" s="104"/>
      <c r="DR18" s="104"/>
      <c r="DS18" s="104">
        <v>1446.7</v>
      </c>
      <c r="DT18" s="104">
        <v>224000</v>
      </c>
      <c r="DU18" s="104">
        <v>227356.6</v>
      </c>
      <c r="DV18" s="104">
        <v>224000</v>
      </c>
      <c r="DW18" s="104">
        <v>227356.6</v>
      </c>
      <c r="DX18" s="104">
        <v>224000</v>
      </c>
      <c r="DY18" s="104">
        <v>227356.6</v>
      </c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>
        <v>413620</v>
      </c>
      <c r="FI18" s="104">
        <v>368716.7</v>
      </c>
      <c r="FJ18" s="104">
        <f t="shared" si="0"/>
        <v>89.14382766790774</v>
      </c>
      <c r="FK18" s="104">
        <v>413620</v>
      </c>
      <c r="FL18" s="104">
        <v>368716.7</v>
      </c>
    </row>
    <row r="19" spans="1:168" ht="12.75">
      <c r="A19" s="104" t="s">
        <v>124</v>
      </c>
      <c r="B19" s="104">
        <v>125509</v>
      </c>
      <c r="C19" s="104">
        <v>256124.04</v>
      </c>
      <c r="D19" s="104">
        <v>500</v>
      </c>
      <c r="E19" s="104">
        <v>567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>
        <v>500</v>
      </c>
      <c r="S19" s="104">
        <v>567</v>
      </c>
      <c r="T19" s="104">
        <v>500</v>
      </c>
      <c r="U19" s="104">
        <v>567</v>
      </c>
      <c r="V19" s="104">
        <v>10500</v>
      </c>
      <c r="W19" s="104">
        <v>22529.29</v>
      </c>
      <c r="X19" s="104">
        <v>10500</v>
      </c>
      <c r="Y19" s="104">
        <v>22529.29</v>
      </c>
      <c r="Z19" s="104">
        <v>10500</v>
      </c>
      <c r="AA19" s="104">
        <v>22529.29</v>
      </c>
      <c r="AB19" s="104"/>
      <c r="AC19" s="104">
        <v>82116.13</v>
      </c>
      <c r="AD19" s="104"/>
      <c r="AE19" s="104">
        <v>82116.13</v>
      </c>
      <c r="AF19" s="104">
        <v>112109</v>
      </c>
      <c r="AG19" s="104">
        <v>145039.28</v>
      </c>
      <c r="AH19" s="104">
        <v>32009</v>
      </c>
      <c r="AI19" s="104">
        <v>52470.57</v>
      </c>
      <c r="AJ19" s="104"/>
      <c r="AK19" s="104"/>
      <c r="AL19" s="104"/>
      <c r="AM19" s="104"/>
      <c r="AN19" s="104"/>
      <c r="AO19" s="104">
        <v>2579.58</v>
      </c>
      <c r="AP19" s="104">
        <v>18209</v>
      </c>
      <c r="AQ19" s="104">
        <v>38373.11</v>
      </c>
      <c r="AR19" s="104"/>
      <c r="AS19" s="104">
        <v>285.67</v>
      </c>
      <c r="AT19" s="104">
        <v>12000</v>
      </c>
      <c r="AU19" s="104">
        <v>6882.45</v>
      </c>
      <c r="AV19" s="104">
        <v>1800</v>
      </c>
      <c r="AW19" s="104">
        <v>4349.76</v>
      </c>
      <c r="AX19" s="104"/>
      <c r="AY19" s="104"/>
      <c r="AZ19" s="104"/>
      <c r="BA19" s="104"/>
      <c r="BB19" s="104"/>
      <c r="BC19" s="104"/>
      <c r="BD19" s="104"/>
      <c r="BE19" s="104"/>
      <c r="BF19" s="104"/>
      <c r="BG19" s="104">
        <v>-2061.91</v>
      </c>
      <c r="BH19" s="104"/>
      <c r="BI19" s="104">
        <v>-1007.13</v>
      </c>
      <c r="BJ19" s="104"/>
      <c r="BK19" s="104">
        <v>-1184.78</v>
      </c>
      <c r="BL19" s="104"/>
      <c r="BM19" s="104">
        <v>130</v>
      </c>
      <c r="BN19" s="104"/>
      <c r="BO19" s="104"/>
      <c r="BP19" s="104"/>
      <c r="BQ19" s="104"/>
      <c r="BR19" s="104"/>
      <c r="BS19" s="104"/>
      <c r="BT19" s="104">
        <v>80100</v>
      </c>
      <c r="BU19" s="104">
        <v>94630.62</v>
      </c>
      <c r="BV19" s="104"/>
      <c r="BW19" s="104"/>
      <c r="BX19" s="104">
        <v>15150</v>
      </c>
      <c r="BY19" s="104">
        <v>11350.55</v>
      </c>
      <c r="BZ19" s="104">
        <v>60450</v>
      </c>
      <c r="CA19" s="104">
        <v>52670.78</v>
      </c>
      <c r="CB19" s="104">
        <v>4500</v>
      </c>
      <c r="CC19" s="104">
        <v>30609.29</v>
      </c>
      <c r="CD19" s="104">
        <v>2400</v>
      </c>
      <c r="CE19" s="104">
        <v>5872.34</v>
      </c>
      <c r="CF19" s="104">
        <v>2400</v>
      </c>
      <c r="CG19" s="104">
        <v>5872.34</v>
      </c>
      <c r="CH19" s="104">
        <v>2400</v>
      </c>
      <c r="CI19" s="104">
        <v>2167.87</v>
      </c>
      <c r="CJ19" s="104"/>
      <c r="CK19" s="104"/>
      <c r="CL19" s="104"/>
      <c r="CM19" s="104">
        <v>3704.47</v>
      </c>
      <c r="CN19" s="104">
        <v>2900</v>
      </c>
      <c r="CO19" s="104">
        <v>1174.34</v>
      </c>
      <c r="CP19" s="104">
        <v>500</v>
      </c>
      <c r="CQ19" s="104">
        <v>340</v>
      </c>
      <c r="CR19" s="104"/>
      <c r="CS19" s="104"/>
      <c r="CT19" s="104"/>
      <c r="CU19" s="104"/>
      <c r="CV19" s="104">
        <v>500</v>
      </c>
      <c r="CW19" s="104">
        <v>340</v>
      </c>
      <c r="CX19" s="104">
        <v>500</v>
      </c>
      <c r="CY19" s="104">
        <v>340</v>
      </c>
      <c r="CZ19" s="104">
        <v>1800</v>
      </c>
      <c r="DA19" s="104">
        <v>683.49</v>
      </c>
      <c r="DB19" s="104"/>
      <c r="DC19" s="104"/>
      <c r="DD19" s="104"/>
      <c r="DE19" s="104"/>
      <c r="DF19" s="104"/>
      <c r="DG19" s="104">
        <v>4</v>
      </c>
      <c r="DH19" s="104"/>
      <c r="DI19" s="104">
        <v>4</v>
      </c>
      <c r="DJ19" s="104">
        <v>1800</v>
      </c>
      <c r="DK19" s="104">
        <v>679.49</v>
      </c>
      <c r="DL19" s="104"/>
      <c r="DM19" s="104">
        <v>6.29</v>
      </c>
      <c r="DN19" s="104"/>
      <c r="DO19" s="104"/>
      <c r="DP19" s="104"/>
      <c r="DQ19" s="104"/>
      <c r="DR19" s="104">
        <v>1800</v>
      </c>
      <c r="DS19" s="104">
        <v>673.2</v>
      </c>
      <c r="DT19" s="104">
        <v>600</v>
      </c>
      <c r="DU19" s="104">
        <v>150.85</v>
      </c>
      <c r="DV19" s="104">
        <v>600</v>
      </c>
      <c r="DW19" s="104">
        <v>150.85</v>
      </c>
      <c r="DX19" s="104">
        <v>600</v>
      </c>
      <c r="DY19" s="104">
        <v>150.85</v>
      </c>
      <c r="DZ19" s="104"/>
      <c r="EA19" s="104"/>
      <c r="EB19" s="104"/>
      <c r="EC19" s="104"/>
      <c r="ED19" s="104"/>
      <c r="EE19" s="104"/>
      <c r="EF19" s="104">
        <v>572402</v>
      </c>
      <c r="EG19" s="104">
        <v>572402</v>
      </c>
      <c r="EH19" s="104">
        <v>572402</v>
      </c>
      <c r="EI19" s="104">
        <v>572402</v>
      </c>
      <c r="EJ19" s="104"/>
      <c r="EK19" s="104"/>
      <c r="EL19" s="104"/>
      <c r="EM19" s="104"/>
      <c r="EN19" s="104">
        <v>572402</v>
      </c>
      <c r="EO19" s="104">
        <v>572402</v>
      </c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>
        <v>572402</v>
      </c>
      <c r="FE19" s="104">
        <v>572402</v>
      </c>
      <c r="FF19" s="104"/>
      <c r="FG19" s="104"/>
      <c r="FH19" s="104">
        <v>128409</v>
      </c>
      <c r="FI19" s="104">
        <v>257298.38</v>
      </c>
      <c r="FJ19" s="104">
        <f t="shared" si="0"/>
        <v>200.37410150378867</v>
      </c>
      <c r="FK19" s="104">
        <v>700811</v>
      </c>
      <c r="FL19" s="104">
        <v>829700.38</v>
      </c>
    </row>
    <row r="20" spans="1:168" ht="12.75">
      <c r="A20" s="104" t="s">
        <v>125</v>
      </c>
      <c r="B20" s="104">
        <v>68300</v>
      </c>
      <c r="C20" s="104">
        <v>85499.24</v>
      </c>
      <c r="D20" s="104"/>
      <c r="E20" s="104">
        <v>144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>
        <v>144</v>
      </c>
      <c r="T20" s="104"/>
      <c r="U20" s="104">
        <v>144</v>
      </c>
      <c r="V20" s="104"/>
      <c r="W20" s="104"/>
      <c r="X20" s="104"/>
      <c r="Y20" s="104"/>
      <c r="Z20" s="104"/>
      <c r="AA20" s="104"/>
      <c r="AB20" s="104">
        <v>0</v>
      </c>
      <c r="AC20" s="104"/>
      <c r="AD20" s="104">
        <v>0</v>
      </c>
      <c r="AE20" s="104"/>
      <c r="AF20" s="104">
        <v>68300</v>
      </c>
      <c r="AG20" s="104">
        <v>84849.49</v>
      </c>
      <c r="AH20" s="104">
        <v>38800</v>
      </c>
      <c r="AI20" s="104">
        <v>50269.21</v>
      </c>
      <c r="AJ20" s="104"/>
      <c r="AK20" s="104"/>
      <c r="AL20" s="104"/>
      <c r="AM20" s="104"/>
      <c r="AN20" s="104"/>
      <c r="AO20" s="104">
        <v>596.11</v>
      </c>
      <c r="AP20" s="104">
        <v>3000</v>
      </c>
      <c r="AQ20" s="104">
        <v>7728.75</v>
      </c>
      <c r="AR20" s="104">
        <v>12000</v>
      </c>
      <c r="AS20" s="104">
        <v>18914.57</v>
      </c>
      <c r="AT20" s="104">
        <v>12000</v>
      </c>
      <c r="AU20" s="104">
        <v>10528.28</v>
      </c>
      <c r="AV20" s="104">
        <v>11800</v>
      </c>
      <c r="AW20" s="104">
        <v>12501.5</v>
      </c>
      <c r="AX20" s="104"/>
      <c r="AY20" s="104"/>
      <c r="AZ20" s="104"/>
      <c r="BA20" s="104"/>
      <c r="BB20" s="104"/>
      <c r="BC20" s="104"/>
      <c r="BD20" s="104"/>
      <c r="BE20" s="104"/>
      <c r="BF20" s="104"/>
      <c r="BG20" s="104">
        <v>106.71</v>
      </c>
      <c r="BH20" s="104"/>
      <c r="BI20" s="104"/>
      <c r="BJ20" s="104"/>
      <c r="BK20" s="104">
        <v>106.71</v>
      </c>
      <c r="BL20" s="104"/>
      <c r="BM20" s="104"/>
      <c r="BN20" s="104"/>
      <c r="BO20" s="104"/>
      <c r="BP20" s="104"/>
      <c r="BQ20" s="104"/>
      <c r="BR20" s="104"/>
      <c r="BS20" s="104"/>
      <c r="BT20" s="104">
        <v>29500</v>
      </c>
      <c r="BU20" s="104">
        <v>34473.57</v>
      </c>
      <c r="BV20" s="104"/>
      <c r="BW20" s="104"/>
      <c r="BX20" s="104"/>
      <c r="BY20" s="104">
        <v>3500</v>
      </c>
      <c r="BZ20" s="104">
        <v>27500</v>
      </c>
      <c r="CA20" s="104">
        <v>18754.05</v>
      </c>
      <c r="CB20" s="104">
        <v>2000</v>
      </c>
      <c r="CC20" s="104">
        <v>12219.52</v>
      </c>
      <c r="CD20" s="104"/>
      <c r="CE20" s="104">
        <v>505.75</v>
      </c>
      <c r="CF20" s="104"/>
      <c r="CG20" s="104">
        <v>505.75</v>
      </c>
      <c r="CH20" s="104"/>
      <c r="CI20" s="104">
        <v>462.5</v>
      </c>
      <c r="CJ20" s="104"/>
      <c r="CK20" s="104"/>
      <c r="CL20" s="104"/>
      <c r="CM20" s="104">
        <v>43.25</v>
      </c>
      <c r="CN20" s="104">
        <v>15000</v>
      </c>
      <c r="CO20" s="104">
        <v>14032.8</v>
      </c>
      <c r="CP20" s="104"/>
      <c r="CQ20" s="104">
        <v>510</v>
      </c>
      <c r="CR20" s="104"/>
      <c r="CS20" s="104"/>
      <c r="CT20" s="104"/>
      <c r="CU20" s="104"/>
      <c r="CV20" s="104"/>
      <c r="CW20" s="104">
        <v>510</v>
      </c>
      <c r="CX20" s="104"/>
      <c r="CY20" s="104">
        <v>510</v>
      </c>
      <c r="CZ20" s="104">
        <v>15000</v>
      </c>
      <c r="DA20" s="104">
        <v>13482.03</v>
      </c>
      <c r="DB20" s="104"/>
      <c r="DC20" s="104"/>
      <c r="DD20" s="104"/>
      <c r="DE20" s="104"/>
      <c r="DF20" s="104">
        <v>15000</v>
      </c>
      <c r="DG20" s="104">
        <v>13406.55</v>
      </c>
      <c r="DH20" s="104">
        <v>15000</v>
      </c>
      <c r="DI20" s="104">
        <v>13406.55</v>
      </c>
      <c r="DJ20" s="104"/>
      <c r="DK20" s="104">
        <v>75.48</v>
      </c>
      <c r="DL20" s="104"/>
      <c r="DM20" s="104">
        <v>2.38</v>
      </c>
      <c r="DN20" s="104"/>
      <c r="DO20" s="104"/>
      <c r="DP20" s="104"/>
      <c r="DQ20" s="104"/>
      <c r="DR20" s="104"/>
      <c r="DS20" s="104">
        <v>73.1</v>
      </c>
      <c r="DT20" s="104"/>
      <c r="DU20" s="104">
        <v>40.77</v>
      </c>
      <c r="DV20" s="104"/>
      <c r="DW20" s="104">
        <v>40.77</v>
      </c>
      <c r="DX20" s="104"/>
      <c r="DY20" s="104">
        <v>40.77</v>
      </c>
      <c r="DZ20" s="104"/>
      <c r="EA20" s="104"/>
      <c r="EB20" s="104"/>
      <c r="EC20" s="104"/>
      <c r="ED20" s="104"/>
      <c r="EE20" s="104"/>
      <c r="EF20" s="104">
        <v>171359</v>
      </c>
      <c r="EG20" s="104">
        <v>171359</v>
      </c>
      <c r="EH20" s="104">
        <v>171359</v>
      </c>
      <c r="EI20" s="104">
        <v>171359</v>
      </c>
      <c r="EJ20" s="104"/>
      <c r="EK20" s="104"/>
      <c r="EL20" s="104"/>
      <c r="EM20" s="104"/>
      <c r="EN20" s="104">
        <v>171359</v>
      </c>
      <c r="EO20" s="104">
        <v>171359</v>
      </c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>
        <v>171359</v>
      </c>
      <c r="FE20" s="104">
        <v>171359</v>
      </c>
      <c r="FF20" s="104"/>
      <c r="FG20" s="104"/>
      <c r="FH20" s="104">
        <v>83300</v>
      </c>
      <c r="FI20" s="104">
        <v>99532.04</v>
      </c>
      <c r="FJ20" s="104">
        <f t="shared" si="0"/>
        <v>119.4862424969988</v>
      </c>
      <c r="FK20" s="104">
        <v>254659</v>
      </c>
      <c r="FL20" s="104">
        <v>270891.04</v>
      </c>
    </row>
    <row r="21" spans="1:168" ht="12.75">
      <c r="A21" s="104" t="s">
        <v>126</v>
      </c>
      <c r="B21" s="104">
        <v>265021</v>
      </c>
      <c r="C21" s="104">
        <v>336885.19</v>
      </c>
      <c r="D21" s="104">
        <v>270</v>
      </c>
      <c r="E21" s="104">
        <v>760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>
        <v>270</v>
      </c>
      <c r="S21" s="104">
        <v>760</v>
      </c>
      <c r="T21" s="104">
        <v>270</v>
      </c>
      <c r="U21" s="104">
        <v>760</v>
      </c>
      <c r="V21" s="104">
        <v>84600</v>
      </c>
      <c r="W21" s="104">
        <v>111939.32</v>
      </c>
      <c r="X21" s="104">
        <v>84600</v>
      </c>
      <c r="Y21" s="104">
        <v>111939.32</v>
      </c>
      <c r="Z21" s="104">
        <v>84600</v>
      </c>
      <c r="AA21" s="104">
        <v>111939.32</v>
      </c>
      <c r="AB21" s="104"/>
      <c r="AC21" s="104">
        <v>5240.16</v>
      </c>
      <c r="AD21" s="104"/>
      <c r="AE21" s="104">
        <v>5240.16</v>
      </c>
      <c r="AF21" s="104">
        <v>179936</v>
      </c>
      <c r="AG21" s="104">
        <v>218799.85</v>
      </c>
      <c r="AH21" s="104">
        <v>115278</v>
      </c>
      <c r="AI21" s="104">
        <v>127952.25</v>
      </c>
      <c r="AJ21" s="104">
        <v>1300</v>
      </c>
      <c r="AK21" s="104">
        <v>1479.87</v>
      </c>
      <c r="AL21" s="104"/>
      <c r="AM21" s="104"/>
      <c r="AN21" s="104"/>
      <c r="AO21" s="104">
        <v>11966.95</v>
      </c>
      <c r="AP21" s="104">
        <v>22838</v>
      </c>
      <c r="AQ21" s="104">
        <v>34109.75</v>
      </c>
      <c r="AR21" s="104">
        <v>29800</v>
      </c>
      <c r="AS21" s="104">
        <v>20162.46</v>
      </c>
      <c r="AT21" s="104">
        <v>35000</v>
      </c>
      <c r="AU21" s="104">
        <v>38007.77</v>
      </c>
      <c r="AV21" s="104">
        <v>26340</v>
      </c>
      <c r="AW21" s="104">
        <v>22225.45</v>
      </c>
      <c r="AX21" s="104"/>
      <c r="AY21" s="104"/>
      <c r="AZ21" s="104"/>
      <c r="BA21" s="104"/>
      <c r="BB21" s="104"/>
      <c r="BC21" s="104"/>
      <c r="BD21" s="104"/>
      <c r="BE21" s="104"/>
      <c r="BF21" s="104"/>
      <c r="BG21" s="104">
        <v>-34.81</v>
      </c>
      <c r="BH21" s="104"/>
      <c r="BI21" s="104">
        <v>104.37</v>
      </c>
      <c r="BJ21" s="104"/>
      <c r="BK21" s="104">
        <v>-139.18</v>
      </c>
      <c r="BL21" s="104"/>
      <c r="BM21" s="104"/>
      <c r="BN21" s="104"/>
      <c r="BO21" s="104"/>
      <c r="BP21" s="104"/>
      <c r="BQ21" s="104"/>
      <c r="BR21" s="104"/>
      <c r="BS21" s="104"/>
      <c r="BT21" s="104">
        <v>64658</v>
      </c>
      <c r="BU21" s="104">
        <v>90882.41</v>
      </c>
      <c r="BV21" s="104"/>
      <c r="BW21" s="104"/>
      <c r="BX21" s="104">
        <v>700</v>
      </c>
      <c r="BY21" s="104"/>
      <c r="BZ21" s="104">
        <v>54168</v>
      </c>
      <c r="CA21" s="104">
        <v>46882</v>
      </c>
      <c r="CB21" s="104">
        <v>9790</v>
      </c>
      <c r="CC21" s="104">
        <v>44000.41</v>
      </c>
      <c r="CD21" s="104">
        <v>215</v>
      </c>
      <c r="CE21" s="104">
        <v>145.86</v>
      </c>
      <c r="CF21" s="104">
        <v>215</v>
      </c>
      <c r="CG21" s="104">
        <v>145.86</v>
      </c>
      <c r="CH21" s="104">
        <v>165</v>
      </c>
      <c r="CI21" s="104">
        <v>69.76</v>
      </c>
      <c r="CJ21" s="104">
        <v>50</v>
      </c>
      <c r="CK21" s="104">
        <v>76.1</v>
      </c>
      <c r="CL21" s="104"/>
      <c r="CM21" s="104"/>
      <c r="CN21" s="104">
        <v>7240</v>
      </c>
      <c r="CO21" s="104">
        <v>572.19</v>
      </c>
      <c r="CP21" s="104">
        <v>340</v>
      </c>
      <c r="CQ21" s="104">
        <v>17</v>
      </c>
      <c r="CR21" s="104"/>
      <c r="CS21" s="104"/>
      <c r="CT21" s="104"/>
      <c r="CU21" s="104"/>
      <c r="CV21" s="104">
        <v>340</v>
      </c>
      <c r="CW21" s="104">
        <v>17</v>
      </c>
      <c r="CX21" s="104">
        <v>340</v>
      </c>
      <c r="CY21" s="104">
        <v>17</v>
      </c>
      <c r="CZ21" s="104">
        <v>6900</v>
      </c>
      <c r="DA21" s="104">
        <v>555.19</v>
      </c>
      <c r="DB21" s="104"/>
      <c r="DC21" s="104">
        <v>298</v>
      </c>
      <c r="DD21" s="104"/>
      <c r="DE21" s="104">
        <v>298</v>
      </c>
      <c r="DF21" s="104">
        <v>6000</v>
      </c>
      <c r="DG21" s="104">
        <v>2</v>
      </c>
      <c r="DH21" s="104">
        <v>6000</v>
      </c>
      <c r="DI21" s="104">
        <v>2</v>
      </c>
      <c r="DJ21" s="104">
        <v>900</v>
      </c>
      <c r="DK21" s="104">
        <v>255.19</v>
      </c>
      <c r="DL21" s="104">
        <v>900</v>
      </c>
      <c r="DM21" s="104">
        <v>24.84</v>
      </c>
      <c r="DN21" s="104"/>
      <c r="DO21" s="104"/>
      <c r="DP21" s="104"/>
      <c r="DQ21" s="104"/>
      <c r="DR21" s="104"/>
      <c r="DS21" s="104">
        <v>230.35</v>
      </c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>
        <v>144549</v>
      </c>
      <c r="EG21" s="104">
        <v>144549</v>
      </c>
      <c r="EH21" s="104">
        <v>144549</v>
      </c>
      <c r="EI21" s="104">
        <v>144549</v>
      </c>
      <c r="EJ21" s="104"/>
      <c r="EK21" s="104"/>
      <c r="EL21" s="104"/>
      <c r="EM21" s="104"/>
      <c r="EN21" s="104">
        <v>144549</v>
      </c>
      <c r="EO21" s="104">
        <v>144549</v>
      </c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>
        <v>144549</v>
      </c>
      <c r="FE21" s="104">
        <v>144549</v>
      </c>
      <c r="FF21" s="104"/>
      <c r="FG21" s="104"/>
      <c r="FH21" s="104">
        <v>272261</v>
      </c>
      <c r="FI21" s="104">
        <v>337457.38</v>
      </c>
      <c r="FJ21" s="104">
        <f t="shared" si="0"/>
        <v>123.94627948916666</v>
      </c>
      <c r="FK21" s="104">
        <v>416810</v>
      </c>
      <c r="FL21" s="104">
        <v>482006.38</v>
      </c>
    </row>
    <row r="22" spans="1:168" ht="12.75">
      <c r="A22" s="104" t="s">
        <v>127</v>
      </c>
      <c r="B22" s="104">
        <v>312666</v>
      </c>
      <c r="C22" s="104">
        <v>327027.5</v>
      </c>
      <c r="D22" s="104">
        <v>50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>
        <v>50</v>
      </c>
      <c r="S22" s="104"/>
      <c r="T22" s="104">
        <v>50</v>
      </c>
      <c r="U22" s="104"/>
      <c r="V22" s="104">
        <v>13500</v>
      </c>
      <c r="W22" s="104">
        <v>27690.3</v>
      </c>
      <c r="X22" s="104">
        <v>13500</v>
      </c>
      <c r="Y22" s="104">
        <v>27690.3</v>
      </c>
      <c r="Z22" s="104">
        <v>13500</v>
      </c>
      <c r="AA22" s="104">
        <v>27690.3</v>
      </c>
      <c r="AB22" s="104">
        <v>6660</v>
      </c>
      <c r="AC22" s="104">
        <v>30965.36</v>
      </c>
      <c r="AD22" s="104">
        <v>6660</v>
      </c>
      <c r="AE22" s="104">
        <v>30965.36</v>
      </c>
      <c r="AF22" s="104">
        <v>291331</v>
      </c>
      <c r="AG22" s="104">
        <v>265884.83</v>
      </c>
      <c r="AH22" s="104">
        <v>134109</v>
      </c>
      <c r="AI22" s="104">
        <v>123817.78</v>
      </c>
      <c r="AJ22" s="104"/>
      <c r="AK22" s="104">
        <v>3369.89</v>
      </c>
      <c r="AL22" s="104">
        <v>1491</v>
      </c>
      <c r="AM22" s="104"/>
      <c r="AN22" s="104"/>
      <c r="AO22" s="104">
        <v>6631.37</v>
      </c>
      <c r="AP22" s="104">
        <v>59449</v>
      </c>
      <c r="AQ22" s="104">
        <v>70679.38</v>
      </c>
      <c r="AR22" s="104">
        <v>29458</v>
      </c>
      <c r="AS22" s="104">
        <v>23528.72</v>
      </c>
      <c r="AT22" s="104">
        <v>19720</v>
      </c>
      <c r="AU22" s="104">
        <v>12022.06</v>
      </c>
      <c r="AV22" s="104">
        <v>23991</v>
      </c>
      <c r="AW22" s="104">
        <v>7586.36</v>
      </c>
      <c r="AX22" s="104"/>
      <c r="AY22" s="104"/>
      <c r="AZ22" s="104"/>
      <c r="BA22" s="104"/>
      <c r="BB22" s="104"/>
      <c r="BC22" s="104"/>
      <c r="BD22" s="104"/>
      <c r="BE22" s="104"/>
      <c r="BF22" s="104"/>
      <c r="BG22" s="104">
        <v>-858.25</v>
      </c>
      <c r="BH22" s="104"/>
      <c r="BI22" s="104">
        <v>-219.61</v>
      </c>
      <c r="BJ22" s="104"/>
      <c r="BK22" s="104">
        <v>-10.53</v>
      </c>
      <c r="BL22" s="104"/>
      <c r="BM22" s="104">
        <v>-750.11</v>
      </c>
      <c r="BN22" s="104"/>
      <c r="BO22" s="104"/>
      <c r="BP22" s="104"/>
      <c r="BQ22" s="104">
        <v>122</v>
      </c>
      <c r="BR22" s="104"/>
      <c r="BS22" s="104"/>
      <c r="BT22" s="104">
        <v>157222</v>
      </c>
      <c r="BU22" s="104">
        <v>142925.3</v>
      </c>
      <c r="BV22" s="104"/>
      <c r="BW22" s="104"/>
      <c r="BX22" s="104">
        <v>14800</v>
      </c>
      <c r="BY22" s="104">
        <v>14926.4</v>
      </c>
      <c r="BZ22" s="104">
        <v>139092</v>
      </c>
      <c r="CA22" s="104">
        <v>107027.9</v>
      </c>
      <c r="CB22" s="104">
        <v>3330</v>
      </c>
      <c r="CC22" s="104">
        <v>20971</v>
      </c>
      <c r="CD22" s="104">
        <v>1125</v>
      </c>
      <c r="CE22" s="104">
        <v>2487.01</v>
      </c>
      <c r="CF22" s="104">
        <v>1125</v>
      </c>
      <c r="CG22" s="104">
        <v>2487.01</v>
      </c>
      <c r="CH22" s="104">
        <v>1125</v>
      </c>
      <c r="CI22" s="104">
        <v>2487.01</v>
      </c>
      <c r="CJ22" s="104"/>
      <c r="CK22" s="104"/>
      <c r="CL22" s="104"/>
      <c r="CM22" s="104"/>
      <c r="CN22" s="104">
        <v>11681</v>
      </c>
      <c r="CO22" s="104">
        <v>8972.55</v>
      </c>
      <c r="CP22" s="104">
        <v>200</v>
      </c>
      <c r="CQ22" s="104">
        <v>408</v>
      </c>
      <c r="CR22" s="104"/>
      <c r="CS22" s="104"/>
      <c r="CT22" s="104"/>
      <c r="CU22" s="104"/>
      <c r="CV22" s="104">
        <v>200</v>
      </c>
      <c r="CW22" s="104">
        <v>408</v>
      </c>
      <c r="CX22" s="104">
        <v>200</v>
      </c>
      <c r="CY22" s="104">
        <v>408</v>
      </c>
      <c r="CZ22" s="104">
        <v>11481</v>
      </c>
      <c r="DA22" s="104">
        <v>3637.66</v>
      </c>
      <c r="DB22" s="104"/>
      <c r="DC22" s="104">
        <v>199</v>
      </c>
      <c r="DD22" s="104"/>
      <c r="DE22" s="104">
        <v>199</v>
      </c>
      <c r="DF22" s="104">
        <v>5481</v>
      </c>
      <c r="DG22" s="104">
        <v>1041.72</v>
      </c>
      <c r="DH22" s="104">
        <v>5481</v>
      </c>
      <c r="DI22" s="104">
        <v>1041.72</v>
      </c>
      <c r="DJ22" s="104">
        <v>6000</v>
      </c>
      <c r="DK22" s="104">
        <v>2396.94</v>
      </c>
      <c r="DL22" s="104"/>
      <c r="DM22" s="104">
        <v>24.59</v>
      </c>
      <c r="DN22" s="104"/>
      <c r="DO22" s="104"/>
      <c r="DP22" s="104"/>
      <c r="DQ22" s="104"/>
      <c r="DR22" s="104">
        <v>6000</v>
      </c>
      <c r="DS22" s="104">
        <v>2372.35</v>
      </c>
      <c r="DT22" s="104"/>
      <c r="DU22" s="104">
        <v>4926.89</v>
      </c>
      <c r="DV22" s="104"/>
      <c r="DW22" s="104">
        <v>4926.89</v>
      </c>
      <c r="DX22" s="104"/>
      <c r="DY22" s="104">
        <v>4926.89</v>
      </c>
      <c r="DZ22" s="104"/>
      <c r="EA22" s="104"/>
      <c r="EB22" s="104"/>
      <c r="EC22" s="104"/>
      <c r="ED22" s="104"/>
      <c r="EE22" s="104"/>
      <c r="EF22" s="104">
        <v>126825</v>
      </c>
      <c r="EG22" s="104">
        <v>126825</v>
      </c>
      <c r="EH22" s="104">
        <v>126825</v>
      </c>
      <c r="EI22" s="104">
        <v>126825</v>
      </c>
      <c r="EJ22" s="104"/>
      <c r="EK22" s="104"/>
      <c r="EL22" s="104"/>
      <c r="EM22" s="104"/>
      <c r="EN22" s="104">
        <v>126825</v>
      </c>
      <c r="EO22" s="104">
        <v>126825</v>
      </c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>
        <v>126825</v>
      </c>
      <c r="FE22" s="104">
        <v>126825</v>
      </c>
      <c r="FF22" s="104"/>
      <c r="FG22" s="104"/>
      <c r="FH22" s="104">
        <v>324347</v>
      </c>
      <c r="FI22" s="104">
        <v>336000.05</v>
      </c>
      <c r="FJ22" s="104">
        <f t="shared" si="0"/>
        <v>103.59277255531885</v>
      </c>
      <c r="FK22" s="104">
        <v>451172</v>
      </c>
      <c r="FL22" s="104">
        <v>462825.05</v>
      </c>
    </row>
    <row r="23" spans="1:168" ht="12.75">
      <c r="A23" s="104" t="s">
        <v>128</v>
      </c>
      <c r="B23" s="104">
        <v>61050</v>
      </c>
      <c r="C23" s="104">
        <v>257835.89</v>
      </c>
      <c r="D23" s="104"/>
      <c r="E23" s="104">
        <v>594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>
        <v>594</v>
      </c>
      <c r="T23" s="104"/>
      <c r="U23" s="104">
        <v>594</v>
      </c>
      <c r="V23" s="104"/>
      <c r="W23" s="104"/>
      <c r="X23" s="104"/>
      <c r="Y23" s="104"/>
      <c r="Z23" s="104"/>
      <c r="AA23" s="104"/>
      <c r="AB23" s="104"/>
      <c r="AC23" s="104">
        <v>106229.35</v>
      </c>
      <c r="AD23" s="104"/>
      <c r="AE23" s="104">
        <v>106229.35</v>
      </c>
      <c r="AF23" s="104">
        <v>61050</v>
      </c>
      <c r="AG23" s="104">
        <v>150953.54</v>
      </c>
      <c r="AH23" s="104">
        <v>34650</v>
      </c>
      <c r="AI23" s="104">
        <v>87186.68</v>
      </c>
      <c r="AJ23" s="104"/>
      <c r="AK23" s="104"/>
      <c r="AL23" s="104"/>
      <c r="AM23" s="104"/>
      <c r="AN23" s="104"/>
      <c r="AO23" s="104">
        <v>4250.42</v>
      </c>
      <c r="AP23" s="104">
        <v>10200</v>
      </c>
      <c r="AQ23" s="104">
        <v>13724.51</v>
      </c>
      <c r="AR23" s="104">
        <v>7200</v>
      </c>
      <c r="AS23" s="104">
        <v>37820.14</v>
      </c>
      <c r="AT23" s="104">
        <v>8400</v>
      </c>
      <c r="AU23" s="104">
        <v>2791.36</v>
      </c>
      <c r="AV23" s="104">
        <v>8850</v>
      </c>
      <c r="AW23" s="104">
        <v>28600.25</v>
      </c>
      <c r="AX23" s="104"/>
      <c r="AY23" s="104"/>
      <c r="AZ23" s="104"/>
      <c r="BA23" s="104"/>
      <c r="BB23" s="104"/>
      <c r="BC23" s="104"/>
      <c r="BD23" s="104"/>
      <c r="BE23" s="104"/>
      <c r="BF23" s="104"/>
      <c r="BG23" s="104">
        <v>-51.92</v>
      </c>
      <c r="BH23" s="104"/>
      <c r="BI23" s="104">
        <v>-0.07</v>
      </c>
      <c r="BJ23" s="104"/>
      <c r="BK23" s="104">
        <v>-51.85</v>
      </c>
      <c r="BL23" s="104"/>
      <c r="BM23" s="104"/>
      <c r="BN23" s="104"/>
      <c r="BO23" s="104"/>
      <c r="BP23" s="104"/>
      <c r="BQ23" s="104"/>
      <c r="BR23" s="104"/>
      <c r="BS23" s="104"/>
      <c r="BT23" s="104">
        <v>26400</v>
      </c>
      <c r="BU23" s="104">
        <v>63818.78</v>
      </c>
      <c r="BV23" s="104"/>
      <c r="BW23" s="104"/>
      <c r="BX23" s="104"/>
      <c r="BY23" s="104"/>
      <c r="BZ23" s="104">
        <v>21000</v>
      </c>
      <c r="CA23" s="104">
        <v>16648.1</v>
      </c>
      <c r="CB23" s="104">
        <v>5400</v>
      </c>
      <c r="CC23" s="104">
        <v>47170.68</v>
      </c>
      <c r="CD23" s="104"/>
      <c r="CE23" s="104">
        <v>59</v>
      </c>
      <c r="CF23" s="104"/>
      <c r="CG23" s="104">
        <v>59</v>
      </c>
      <c r="CH23" s="104"/>
      <c r="CI23" s="104">
        <v>59</v>
      </c>
      <c r="CJ23" s="104"/>
      <c r="CK23" s="104"/>
      <c r="CL23" s="104"/>
      <c r="CM23" s="104"/>
      <c r="CN23" s="104">
        <v>4050</v>
      </c>
      <c r="CO23" s="104">
        <v>2583.29</v>
      </c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>
        <v>4050</v>
      </c>
      <c r="DA23" s="104">
        <v>2583.29</v>
      </c>
      <c r="DB23" s="104"/>
      <c r="DC23" s="104"/>
      <c r="DD23" s="104"/>
      <c r="DE23" s="104"/>
      <c r="DF23" s="104">
        <v>2160</v>
      </c>
      <c r="DG23" s="104">
        <v>2072.94</v>
      </c>
      <c r="DH23" s="104">
        <v>2160</v>
      </c>
      <c r="DI23" s="104">
        <v>2072.94</v>
      </c>
      <c r="DJ23" s="104">
        <v>1890</v>
      </c>
      <c r="DK23" s="104">
        <v>510.35</v>
      </c>
      <c r="DL23" s="104"/>
      <c r="DM23" s="104">
        <v>11.4</v>
      </c>
      <c r="DN23" s="104"/>
      <c r="DO23" s="104"/>
      <c r="DP23" s="104"/>
      <c r="DQ23" s="104"/>
      <c r="DR23" s="104">
        <v>1890</v>
      </c>
      <c r="DS23" s="104">
        <v>498.95</v>
      </c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>
        <v>131978</v>
      </c>
      <c r="EG23" s="104">
        <v>131978</v>
      </c>
      <c r="EH23" s="104">
        <v>131978</v>
      </c>
      <c r="EI23" s="104">
        <v>131978</v>
      </c>
      <c r="EJ23" s="104"/>
      <c r="EK23" s="104"/>
      <c r="EL23" s="104"/>
      <c r="EM23" s="104"/>
      <c r="EN23" s="104">
        <v>131978</v>
      </c>
      <c r="EO23" s="104">
        <v>131978</v>
      </c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>
        <v>131978</v>
      </c>
      <c r="FE23" s="104">
        <v>131978</v>
      </c>
      <c r="FF23" s="104"/>
      <c r="FG23" s="104"/>
      <c r="FH23" s="104">
        <v>65100</v>
      </c>
      <c r="FI23" s="104">
        <v>260419.18</v>
      </c>
      <c r="FJ23" s="104">
        <f t="shared" si="0"/>
        <v>400.02946236559137</v>
      </c>
      <c r="FK23" s="104">
        <v>197078</v>
      </c>
      <c r="FL23" s="104">
        <v>392397.18</v>
      </c>
    </row>
    <row r="24" spans="1:168" ht="12.75">
      <c r="A24" s="104" t="s">
        <v>129</v>
      </c>
      <c r="B24" s="104">
        <v>1288482</v>
      </c>
      <c r="C24" s="104">
        <v>2507603.44</v>
      </c>
      <c r="D24" s="104">
        <v>2400</v>
      </c>
      <c r="E24" s="104">
        <v>3649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>
        <v>2400</v>
      </c>
      <c r="S24" s="104">
        <v>3649</v>
      </c>
      <c r="T24" s="104">
        <v>2400</v>
      </c>
      <c r="U24" s="104">
        <v>3649</v>
      </c>
      <c r="V24" s="104">
        <v>29725</v>
      </c>
      <c r="W24" s="104">
        <v>85009.83</v>
      </c>
      <c r="X24" s="104">
        <v>29725</v>
      </c>
      <c r="Y24" s="104">
        <v>85009.83</v>
      </c>
      <c r="Z24" s="104">
        <v>29725</v>
      </c>
      <c r="AA24" s="104">
        <v>85009.83</v>
      </c>
      <c r="AB24" s="104"/>
      <c r="AC24" s="104">
        <v>918111</v>
      </c>
      <c r="AD24" s="104"/>
      <c r="AE24" s="104">
        <v>918111</v>
      </c>
      <c r="AF24" s="104">
        <v>1256357</v>
      </c>
      <c r="AG24" s="104">
        <v>1499403.11</v>
      </c>
      <c r="AH24" s="104">
        <v>861157</v>
      </c>
      <c r="AI24" s="104">
        <v>1065118.66</v>
      </c>
      <c r="AJ24" s="104">
        <v>2760</v>
      </c>
      <c r="AK24" s="104">
        <v>852.3</v>
      </c>
      <c r="AL24" s="104">
        <v>690</v>
      </c>
      <c r="AM24" s="104"/>
      <c r="AN24" s="104"/>
      <c r="AO24" s="104">
        <v>107736.91</v>
      </c>
      <c r="AP24" s="104">
        <v>85500</v>
      </c>
      <c r="AQ24" s="104">
        <v>169899.29</v>
      </c>
      <c r="AR24" s="104">
        <v>643807</v>
      </c>
      <c r="AS24" s="104">
        <v>699369.89</v>
      </c>
      <c r="AT24" s="104">
        <v>64800</v>
      </c>
      <c r="AU24" s="104">
        <v>43750.06</v>
      </c>
      <c r="AV24" s="104">
        <v>63600</v>
      </c>
      <c r="AW24" s="104">
        <v>43510.21</v>
      </c>
      <c r="AX24" s="104"/>
      <c r="AY24" s="104"/>
      <c r="AZ24" s="104"/>
      <c r="BA24" s="104"/>
      <c r="BB24" s="104"/>
      <c r="BC24" s="104">
        <v>427</v>
      </c>
      <c r="BD24" s="104"/>
      <c r="BE24" s="104">
        <v>427</v>
      </c>
      <c r="BF24" s="104"/>
      <c r="BG24" s="104">
        <v>145.41</v>
      </c>
      <c r="BH24" s="104"/>
      <c r="BI24" s="104">
        <v>557</v>
      </c>
      <c r="BJ24" s="104"/>
      <c r="BK24" s="104">
        <v>-190.59</v>
      </c>
      <c r="BL24" s="104"/>
      <c r="BM24" s="104"/>
      <c r="BN24" s="104"/>
      <c r="BO24" s="104"/>
      <c r="BP24" s="104"/>
      <c r="BQ24" s="104">
        <v>-221</v>
      </c>
      <c r="BR24" s="104"/>
      <c r="BS24" s="104"/>
      <c r="BT24" s="104">
        <v>395200</v>
      </c>
      <c r="BU24" s="104">
        <v>433712.04</v>
      </c>
      <c r="BV24" s="104"/>
      <c r="BW24" s="104"/>
      <c r="BX24" s="104">
        <v>117000</v>
      </c>
      <c r="BY24" s="104">
        <v>149650.04</v>
      </c>
      <c r="BZ24" s="104">
        <v>276400</v>
      </c>
      <c r="CA24" s="104">
        <v>274230.12</v>
      </c>
      <c r="CB24" s="104">
        <v>1800</v>
      </c>
      <c r="CC24" s="104">
        <v>9831.88</v>
      </c>
      <c r="CD24" s="104"/>
      <c r="CE24" s="104">
        <v>1430.5</v>
      </c>
      <c r="CF24" s="104"/>
      <c r="CG24" s="104">
        <v>1430.5</v>
      </c>
      <c r="CH24" s="104"/>
      <c r="CI24" s="104">
        <v>1316.26</v>
      </c>
      <c r="CJ24" s="104"/>
      <c r="CK24" s="104"/>
      <c r="CL24" s="104"/>
      <c r="CM24" s="104">
        <v>114.24</v>
      </c>
      <c r="CN24" s="104">
        <v>39220</v>
      </c>
      <c r="CO24" s="104">
        <v>28100.88</v>
      </c>
      <c r="CP24" s="104"/>
      <c r="CQ24" s="104">
        <v>153</v>
      </c>
      <c r="CR24" s="104"/>
      <c r="CS24" s="104"/>
      <c r="CT24" s="104"/>
      <c r="CU24" s="104"/>
      <c r="CV24" s="104"/>
      <c r="CW24" s="104">
        <v>153</v>
      </c>
      <c r="CX24" s="104"/>
      <c r="CY24" s="104">
        <v>153</v>
      </c>
      <c r="CZ24" s="104">
        <v>34990</v>
      </c>
      <c r="DA24" s="104">
        <v>25434.55</v>
      </c>
      <c r="DB24" s="104"/>
      <c r="DC24" s="104">
        <v>783</v>
      </c>
      <c r="DD24" s="104"/>
      <c r="DE24" s="104">
        <v>783</v>
      </c>
      <c r="DF24" s="104">
        <v>26190</v>
      </c>
      <c r="DG24" s="104">
        <v>22535.52</v>
      </c>
      <c r="DH24" s="104">
        <v>26190</v>
      </c>
      <c r="DI24" s="104">
        <v>22535.52</v>
      </c>
      <c r="DJ24" s="104">
        <v>8800</v>
      </c>
      <c r="DK24" s="104">
        <v>2116.03</v>
      </c>
      <c r="DL24" s="104"/>
      <c r="DM24" s="104">
        <v>64.11</v>
      </c>
      <c r="DN24" s="104"/>
      <c r="DO24" s="104"/>
      <c r="DP24" s="104"/>
      <c r="DQ24" s="104"/>
      <c r="DR24" s="104">
        <v>8800</v>
      </c>
      <c r="DS24" s="104">
        <v>2051.92</v>
      </c>
      <c r="DT24" s="104">
        <v>4230</v>
      </c>
      <c r="DU24" s="104">
        <v>2513.33</v>
      </c>
      <c r="DV24" s="104">
        <v>4230</v>
      </c>
      <c r="DW24" s="104">
        <v>2513.33</v>
      </c>
      <c r="DX24" s="104">
        <v>4230</v>
      </c>
      <c r="DY24" s="104">
        <v>2513.33</v>
      </c>
      <c r="DZ24" s="104"/>
      <c r="EA24" s="104"/>
      <c r="EB24" s="104"/>
      <c r="EC24" s="104"/>
      <c r="ED24" s="104"/>
      <c r="EE24" s="104"/>
      <c r="EF24" s="104">
        <v>1107515</v>
      </c>
      <c r="EG24" s="104">
        <v>1107515</v>
      </c>
      <c r="EH24" s="104">
        <v>1107515</v>
      </c>
      <c r="EI24" s="104">
        <v>1107515</v>
      </c>
      <c r="EJ24" s="104"/>
      <c r="EK24" s="104"/>
      <c r="EL24" s="104"/>
      <c r="EM24" s="104"/>
      <c r="EN24" s="104">
        <v>1107515</v>
      </c>
      <c r="EO24" s="104">
        <v>1107515</v>
      </c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>
        <v>1107515</v>
      </c>
      <c r="FE24" s="104">
        <v>1107515</v>
      </c>
      <c r="FF24" s="104"/>
      <c r="FG24" s="104"/>
      <c r="FH24" s="104">
        <v>1327702</v>
      </c>
      <c r="FI24" s="104">
        <v>2535704.32</v>
      </c>
      <c r="FJ24" s="104">
        <f t="shared" si="0"/>
        <v>190.9844468111067</v>
      </c>
      <c r="FK24" s="104">
        <v>2435217</v>
      </c>
      <c r="FL24" s="104">
        <v>3643219.32</v>
      </c>
    </row>
    <row r="25" spans="1:168" ht="12.75">
      <c r="A25" s="106" t="s">
        <v>130</v>
      </c>
      <c r="B25" s="106">
        <f aca="true" t="shared" si="1" ref="B25:AG25">SUM(B9:B24)</f>
        <v>40968645</v>
      </c>
      <c r="C25" s="106">
        <f t="shared" si="1"/>
        <v>45483251.26999999</v>
      </c>
      <c r="D25" s="106">
        <f t="shared" si="1"/>
        <v>26326490</v>
      </c>
      <c r="E25" s="106">
        <f t="shared" si="1"/>
        <v>24247137.47</v>
      </c>
      <c r="F25" s="106">
        <f t="shared" si="1"/>
        <v>26276663</v>
      </c>
      <c r="G25" s="106">
        <f t="shared" si="1"/>
        <v>24197105.77</v>
      </c>
      <c r="H25" s="106">
        <f t="shared" si="1"/>
        <v>22750860</v>
      </c>
      <c r="I25" s="106">
        <f t="shared" si="1"/>
        <v>22338063.94</v>
      </c>
      <c r="J25" s="106">
        <f t="shared" si="1"/>
        <v>635560</v>
      </c>
      <c r="K25" s="106">
        <f t="shared" si="1"/>
        <v>556223.99</v>
      </c>
      <c r="L25" s="106">
        <f t="shared" si="1"/>
        <v>2168212</v>
      </c>
      <c r="M25" s="106">
        <f t="shared" si="1"/>
        <v>357777.73</v>
      </c>
      <c r="N25" s="106">
        <f t="shared" si="1"/>
        <v>722031</v>
      </c>
      <c r="O25" s="106">
        <f t="shared" si="1"/>
        <v>699041.26</v>
      </c>
      <c r="P25" s="106">
        <f t="shared" si="1"/>
        <v>0</v>
      </c>
      <c r="Q25" s="106">
        <f t="shared" si="1"/>
        <v>245998.85</v>
      </c>
      <c r="R25" s="106">
        <f t="shared" si="1"/>
        <v>49827</v>
      </c>
      <c r="S25" s="106">
        <f t="shared" si="1"/>
        <v>50031.7</v>
      </c>
      <c r="T25" s="106">
        <f t="shared" si="1"/>
        <v>49827</v>
      </c>
      <c r="U25" s="106">
        <f t="shared" si="1"/>
        <v>50031.7</v>
      </c>
      <c r="V25" s="106">
        <f t="shared" si="1"/>
        <v>212015</v>
      </c>
      <c r="W25" s="106">
        <f t="shared" si="1"/>
        <v>528225.9</v>
      </c>
      <c r="X25" s="106">
        <f t="shared" si="1"/>
        <v>212015</v>
      </c>
      <c r="Y25" s="106">
        <f t="shared" si="1"/>
        <v>528225.9</v>
      </c>
      <c r="Z25" s="106">
        <f t="shared" si="1"/>
        <v>212015</v>
      </c>
      <c r="AA25" s="106">
        <f t="shared" si="1"/>
        <v>528225.9</v>
      </c>
      <c r="AB25" s="106">
        <f t="shared" si="1"/>
        <v>142312</v>
      </c>
      <c r="AC25" s="106">
        <f t="shared" si="1"/>
        <v>5299014.59</v>
      </c>
      <c r="AD25" s="106">
        <f t="shared" si="1"/>
        <v>142312</v>
      </c>
      <c r="AE25" s="106">
        <f t="shared" si="1"/>
        <v>5299014.59</v>
      </c>
      <c r="AF25" s="106">
        <f t="shared" si="1"/>
        <v>13855725</v>
      </c>
      <c r="AG25" s="106">
        <f t="shared" si="1"/>
        <v>14858042.309999997</v>
      </c>
      <c r="AH25" s="106">
        <f aca="true" t="shared" si="2" ref="AH25:BM25">SUM(AH9:AH24)</f>
        <v>7513115</v>
      </c>
      <c r="AI25" s="106">
        <f t="shared" si="2"/>
        <v>7995979.239999999</v>
      </c>
      <c r="AJ25" s="106">
        <f t="shared" si="2"/>
        <v>10560</v>
      </c>
      <c r="AK25" s="106">
        <f t="shared" si="2"/>
        <v>24294.939999999995</v>
      </c>
      <c r="AL25" s="106">
        <f t="shared" si="2"/>
        <v>13081</v>
      </c>
      <c r="AM25" s="106">
        <f t="shared" si="2"/>
        <v>0</v>
      </c>
      <c r="AN25" s="106">
        <f t="shared" si="2"/>
        <v>35000</v>
      </c>
      <c r="AO25" s="106">
        <f t="shared" si="2"/>
        <v>1050794.66</v>
      </c>
      <c r="AP25" s="106">
        <f t="shared" si="2"/>
        <v>3226750</v>
      </c>
      <c r="AQ25" s="106">
        <f t="shared" si="2"/>
        <v>2513706.82</v>
      </c>
      <c r="AR25" s="106">
        <f t="shared" si="2"/>
        <v>2851625</v>
      </c>
      <c r="AS25" s="106">
        <f t="shared" si="2"/>
        <v>3121331.4700000007</v>
      </c>
      <c r="AT25" s="106">
        <f t="shared" si="2"/>
        <v>608207</v>
      </c>
      <c r="AU25" s="106">
        <f t="shared" si="2"/>
        <v>489447.22000000003</v>
      </c>
      <c r="AV25" s="106">
        <f t="shared" si="2"/>
        <v>742992</v>
      </c>
      <c r="AW25" s="106">
        <f t="shared" si="2"/>
        <v>746213.03</v>
      </c>
      <c r="AX25" s="106">
        <f t="shared" si="2"/>
        <v>24900</v>
      </c>
      <c r="AY25" s="106">
        <f t="shared" si="2"/>
        <v>6440.76</v>
      </c>
      <c r="AZ25" s="106">
        <f t="shared" si="2"/>
        <v>0</v>
      </c>
      <c r="BA25" s="106">
        <f t="shared" si="2"/>
        <v>43750.34</v>
      </c>
      <c r="BB25" s="106">
        <f t="shared" si="2"/>
        <v>0</v>
      </c>
      <c r="BC25" s="106">
        <f t="shared" si="2"/>
        <v>611.65</v>
      </c>
      <c r="BD25" s="106">
        <f t="shared" si="2"/>
        <v>0</v>
      </c>
      <c r="BE25" s="106">
        <f t="shared" si="2"/>
        <v>611.65</v>
      </c>
      <c r="BF25" s="106">
        <f t="shared" si="2"/>
        <v>7800</v>
      </c>
      <c r="BG25" s="106">
        <f t="shared" si="2"/>
        <v>-44589.079999999994</v>
      </c>
      <c r="BH25" s="106">
        <f t="shared" si="2"/>
        <v>6000</v>
      </c>
      <c r="BI25" s="106">
        <f t="shared" si="2"/>
        <v>-6814.619999999999</v>
      </c>
      <c r="BJ25" s="106">
        <f t="shared" si="2"/>
        <v>900</v>
      </c>
      <c r="BK25" s="106">
        <f t="shared" si="2"/>
        <v>-34240.759999999995</v>
      </c>
      <c r="BL25" s="106">
        <f t="shared" si="2"/>
        <v>600</v>
      </c>
      <c r="BM25" s="106">
        <f t="shared" si="2"/>
        <v>-1691.27</v>
      </c>
      <c r="BN25" s="106">
        <f aca="true" t="shared" si="3" ref="BN25:CS25">SUM(BN9:BN24)</f>
        <v>300</v>
      </c>
      <c r="BO25" s="106">
        <f t="shared" si="3"/>
        <v>-723.25</v>
      </c>
      <c r="BP25" s="106">
        <f t="shared" si="3"/>
        <v>0</v>
      </c>
      <c r="BQ25" s="106">
        <f t="shared" si="3"/>
        <v>-470.18</v>
      </c>
      <c r="BR25" s="106">
        <f t="shared" si="3"/>
        <v>0</v>
      </c>
      <c r="BS25" s="106">
        <f t="shared" si="3"/>
        <v>-649</v>
      </c>
      <c r="BT25" s="106">
        <f t="shared" si="3"/>
        <v>6334810</v>
      </c>
      <c r="BU25" s="106">
        <f t="shared" si="3"/>
        <v>6906040.500000001</v>
      </c>
      <c r="BV25" s="106">
        <f t="shared" si="3"/>
        <v>0</v>
      </c>
      <c r="BW25" s="106">
        <f t="shared" si="3"/>
        <v>80.72</v>
      </c>
      <c r="BX25" s="106">
        <f t="shared" si="3"/>
        <v>1411757</v>
      </c>
      <c r="BY25" s="106">
        <f t="shared" si="3"/>
        <v>1300296.74</v>
      </c>
      <c r="BZ25" s="106">
        <f t="shared" si="3"/>
        <v>4855976</v>
      </c>
      <c r="CA25" s="106">
        <f t="shared" si="3"/>
        <v>5231879.540000001</v>
      </c>
      <c r="CB25" s="106">
        <f t="shared" si="3"/>
        <v>67077</v>
      </c>
      <c r="CC25" s="106">
        <f t="shared" si="3"/>
        <v>373783.50000000006</v>
      </c>
      <c r="CD25" s="106">
        <f t="shared" si="3"/>
        <v>432103</v>
      </c>
      <c r="CE25" s="106">
        <f t="shared" si="3"/>
        <v>550830.9999999999</v>
      </c>
      <c r="CF25" s="106">
        <f t="shared" si="3"/>
        <v>432103</v>
      </c>
      <c r="CG25" s="106">
        <f t="shared" si="3"/>
        <v>550830.9999999999</v>
      </c>
      <c r="CH25" s="106">
        <f t="shared" si="3"/>
        <v>207240</v>
      </c>
      <c r="CI25" s="106">
        <f t="shared" si="3"/>
        <v>277290.72000000003</v>
      </c>
      <c r="CJ25" s="106">
        <f t="shared" si="3"/>
        <v>2650</v>
      </c>
      <c r="CK25" s="106">
        <f t="shared" si="3"/>
        <v>4112.3</v>
      </c>
      <c r="CL25" s="106">
        <f t="shared" si="3"/>
        <v>222213</v>
      </c>
      <c r="CM25" s="106">
        <f t="shared" si="3"/>
        <v>269427.98</v>
      </c>
      <c r="CN25" s="106">
        <f t="shared" si="3"/>
        <v>597696</v>
      </c>
      <c r="CO25" s="106">
        <f t="shared" si="3"/>
        <v>858826.6900000002</v>
      </c>
      <c r="CP25" s="106">
        <f t="shared" si="3"/>
        <v>5197</v>
      </c>
      <c r="CQ25" s="106">
        <f t="shared" si="3"/>
        <v>26311</v>
      </c>
      <c r="CR25" s="106">
        <f t="shared" si="3"/>
        <v>1000</v>
      </c>
      <c r="CS25" s="106">
        <f t="shared" si="3"/>
        <v>2785</v>
      </c>
      <c r="CT25" s="106">
        <f aca="true" t="shared" si="4" ref="CT25:DY25">SUM(CT9:CT24)</f>
        <v>1000</v>
      </c>
      <c r="CU25" s="106">
        <f t="shared" si="4"/>
        <v>2785</v>
      </c>
      <c r="CV25" s="106">
        <f t="shared" si="4"/>
        <v>4197</v>
      </c>
      <c r="CW25" s="106">
        <f t="shared" si="4"/>
        <v>23526</v>
      </c>
      <c r="CX25" s="106">
        <f t="shared" si="4"/>
        <v>4197</v>
      </c>
      <c r="CY25" s="106">
        <f t="shared" si="4"/>
        <v>23526</v>
      </c>
      <c r="CZ25" s="106">
        <f t="shared" si="4"/>
        <v>351303</v>
      </c>
      <c r="DA25" s="106">
        <f t="shared" si="4"/>
        <v>496201.3</v>
      </c>
      <c r="DB25" s="106">
        <f t="shared" si="4"/>
        <v>0</v>
      </c>
      <c r="DC25" s="106">
        <f t="shared" si="4"/>
        <v>65342.67</v>
      </c>
      <c r="DD25" s="106">
        <f t="shared" si="4"/>
        <v>0</v>
      </c>
      <c r="DE25" s="106">
        <f t="shared" si="4"/>
        <v>65342.67</v>
      </c>
      <c r="DF25" s="106">
        <f t="shared" si="4"/>
        <v>251358</v>
      </c>
      <c r="DG25" s="106">
        <f t="shared" si="4"/>
        <v>231681.63</v>
      </c>
      <c r="DH25" s="106">
        <f t="shared" si="4"/>
        <v>251358</v>
      </c>
      <c r="DI25" s="106">
        <f t="shared" si="4"/>
        <v>231681.63</v>
      </c>
      <c r="DJ25" s="106">
        <f t="shared" si="4"/>
        <v>99945</v>
      </c>
      <c r="DK25" s="106">
        <f t="shared" si="4"/>
        <v>199177.00000000006</v>
      </c>
      <c r="DL25" s="106">
        <f t="shared" si="4"/>
        <v>3351</v>
      </c>
      <c r="DM25" s="106">
        <f t="shared" si="4"/>
        <v>8729.380000000001</v>
      </c>
      <c r="DN25" s="106">
        <f t="shared" si="4"/>
        <v>0</v>
      </c>
      <c r="DO25" s="106">
        <f t="shared" si="4"/>
        <v>1616.7</v>
      </c>
      <c r="DP25" s="106">
        <f t="shared" si="4"/>
        <v>0</v>
      </c>
      <c r="DQ25" s="106">
        <f t="shared" si="4"/>
        <v>85</v>
      </c>
      <c r="DR25" s="106">
        <f t="shared" si="4"/>
        <v>96594</v>
      </c>
      <c r="DS25" s="106">
        <f t="shared" si="4"/>
        <v>188745.92000000007</v>
      </c>
      <c r="DT25" s="106">
        <f t="shared" si="4"/>
        <v>241196</v>
      </c>
      <c r="DU25" s="106">
        <f t="shared" si="4"/>
        <v>336314.39</v>
      </c>
      <c r="DV25" s="106">
        <f t="shared" si="4"/>
        <v>241196</v>
      </c>
      <c r="DW25" s="106">
        <f t="shared" si="4"/>
        <v>336314.39</v>
      </c>
      <c r="DX25" s="106">
        <f t="shared" si="4"/>
        <v>241196</v>
      </c>
      <c r="DY25" s="106">
        <f t="shared" si="4"/>
        <v>336314.39</v>
      </c>
      <c r="DZ25" s="106">
        <f aca="true" t="shared" si="5" ref="DZ25:FE25">SUM(DZ9:DZ24)</f>
        <v>0</v>
      </c>
      <c r="EA25" s="106">
        <f t="shared" si="5"/>
        <v>3700</v>
      </c>
      <c r="EB25" s="106">
        <f t="shared" si="5"/>
        <v>0</v>
      </c>
      <c r="EC25" s="106">
        <f t="shared" si="5"/>
        <v>3700</v>
      </c>
      <c r="ED25" s="106">
        <f t="shared" si="5"/>
        <v>0</v>
      </c>
      <c r="EE25" s="106">
        <f t="shared" si="5"/>
        <v>3700</v>
      </c>
      <c r="EF25" s="106">
        <f t="shared" si="5"/>
        <v>139837549</v>
      </c>
      <c r="EG25" s="106">
        <f t="shared" si="5"/>
        <v>129060768.53</v>
      </c>
      <c r="EH25" s="106">
        <f t="shared" si="5"/>
        <v>139837549</v>
      </c>
      <c r="EI25" s="106">
        <f t="shared" si="5"/>
        <v>129060768.53</v>
      </c>
      <c r="EJ25" s="106">
        <f t="shared" si="5"/>
        <v>7038600</v>
      </c>
      <c r="EK25" s="106">
        <f t="shared" si="5"/>
        <v>5865500</v>
      </c>
      <c r="EL25" s="106">
        <f t="shared" si="5"/>
        <v>7038600</v>
      </c>
      <c r="EM25" s="106">
        <f t="shared" si="5"/>
        <v>5865500</v>
      </c>
      <c r="EN25" s="106">
        <f t="shared" si="5"/>
        <v>132798949</v>
      </c>
      <c r="EO25" s="106">
        <f t="shared" si="5"/>
        <v>123195268.53</v>
      </c>
      <c r="EP25" s="106">
        <f t="shared" si="5"/>
        <v>400000</v>
      </c>
      <c r="EQ25" s="106">
        <f t="shared" si="5"/>
        <v>200000</v>
      </c>
      <c r="ER25" s="106">
        <f t="shared" si="5"/>
        <v>35408141</v>
      </c>
      <c r="ES25" s="106">
        <f t="shared" si="5"/>
        <v>34713075</v>
      </c>
      <c r="ET25" s="106">
        <f t="shared" si="5"/>
        <v>14457000</v>
      </c>
      <c r="EU25" s="106">
        <f t="shared" si="5"/>
        <v>13707778.36</v>
      </c>
      <c r="EV25" s="106">
        <f t="shared" si="5"/>
        <v>1027337</v>
      </c>
      <c r="EW25" s="106">
        <f t="shared" si="5"/>
        <v>803578.17</v>
      </c>
      <c r="EX25" s="106">
        <f t="shared" si="5"/>
        <v>113500</v>
      </c>
      <c r="EY25" s="106">
        <f t="shared" si="5"/>
        <v>0</v>
      </c>
      <c r="EZ25" s="106">
        <f t="shared" si="5"/>
        <v>37554700</v>
      </c>
      <c r="FA25" s="106">
        <f t="shared" si="5"/>
        <v>32640050</v>
      </c>
      <c r="FB25" s="106">
        <f t="shared" si="5"/>
        <v>28752963</v>
      </c>
      <c r="FC25" s="106">
        <f t="shared" si="5"/>
        <v>26385863</v>
      </c>
      <c r="FD25" s="106">
        <f t="shared" si="5"/>
        <v>14489813</v>
      </c>
      <c r="FE25" s="106">
        <f t="shared" si="5"/>
        <v>14327511</v>
      </c>
      <c r="FF25" s="106">
        <f>SUM(FF9:FF24)</f>
        <v>595495</v>
      </c>
      <c r="FG25" s="106">
        <f>SUM(FG9:FG24)</f>
        <v>417413</v>
      </c>
      <c r="FH25" s="106">
        <f>SUM(FH9:FH24)</f>
        <v>41566341</v>
      </c>
      <c r="FI25" s="106">
        <f>SUM(FI9:FI24)</f>
        <v>46345777.96000001</v>
      </c>
      <c r="FJ25" s="104">
        <f t="shared" si="0"/>
        <v>111.4983345779702</v>
      </c>
      <c r="FK25" s="106">
        <f>SUM(FK9:FK24)</f>
        <v>181403890</v>
      </c>
      <c r="FL25" s="106">
        <f>SUM(FL9:FL24)</f>
        <v>175406546.49</v>
      </c>
    </row>
  </sheetData>
  <mergeCells count="85">
    <mergeCell ref="FD7:FE7"/>
    <mergeCell ref="FF7:FG7"/>
    <mergeCell ref="FH7:FI7"/>
    <mergeCell ref="FK7:FL7"/>
    <mergeCell ref="EV7:EW7"/>
    <mergeCell ref="EX7:EY7"/>
    <mergeCell ref="EZ7:FA7"/>
    <mergeCell ref="FB7:FC7"/>
    <mergeCell ref="EN7:EO7"/>
    <mergeCell ref="EP7:EQ7"/>
    <mergeCell ref="ER7:ES7"/>
    <mergeCell ref="ET7:EU7"/>
    <mergeCell ref="EF7:EG7"/>
    <mergeCell ref="EH7:EI7"/>
    <mergeCell ref="EJ7:EK7"/>
    <mergeCell ref="EL7:EM7"/>
    <mergeCell ref="DX7:DY7"/>
    <mergeCell ref="DZ7:EA7"/>
    <mergeCell ref="EB7:EC7"/>
    <mergeCell ref="ED7:EE7"/>
    <mergeCell ref="DP7:DQ7"/>
    <mergeCell ref="DR7:DS7"/>
    <mergeCell ref="DT7:DU7"/>
    <mergeCell ref="DV7:DW7"/>
    <mergeCell ref="DH7:DI7"/>
    <mergeCell ref="DJ7:DK7"/>
    <mergeCell ref="DL7:DM7"/>
    <mergeCell ref="DN7:DO7"/>
    <mergeCell ref="CZ7:DA7"/>
    <mergeCell ref="DB7:DC7"/>
    <mergeCell ref="DD7:DE7"/>
    <mergeCell ref="DF7:DG7"/>
    <mergeCell ref="CR7:CS7"/>
    <mergeCell ref="CT7:CU7"/>
    <mergeCell ref="CV7:CW7"/>
    <mergeCell ref="CX7:CY7"/>
    <mergeCell ref="CJ7:CK7"/>
    <mergeCell ref="CL7:CM7"/>
    <mergeCell ref="CN7:CO7"/>
    <mergeCell ref="CP7:CQ7"/>
    <mergeCell ref="CB7:CC7"/>
    <mergeCell ref="CD7:CE7"/>
    <mergeCell ref="CF7:CG7"/>
    <mergeCell ref="CH7:CI7"/>
    <mergeCell ref="BT7:BU7"/>
    <mergeCell ref="BV7:BW7"/>
    <mergeCell ref="BX7:BY7"/>
    <mergeCell ref="BZ7:CA7"/>
    <mergeCell ref="BL7:BM7"/>
    <mergeCell ref="BN7:BO7"/>
    <mergeCell ref="BP7:BQ7"/>
    <mergeCell ref="BR7:BS7"/>
    <mergeCell ref="BD7:BE7"/>
    <mergeCell ref="BF7:BG7"/>
    <mergeCell ref="BH7:BI7"/>
    <mergeCell ref="BJ7:BK7"/>
    <mergeCell ref="AV7:AW7"/>
    <mergeCell ref="AX7:AY7"/>
    <mergeCell ref="AZ7:BA7"/>
    <mergeCell ref="BB7:BC7"/>
    <mergeCell ref="AN7:AO7"/>
    <mergeCell ref="AP7:AQ7"/>
    <mergeCell ref="AR7:AS7"/>
    <mergeCell ref="AT7:AU7"/>
    <mergeCell ref="AF7:AG7"/>
    <mergeCell ref="AH7:AI7"/>
    <mergeCell ref="AJ7:AK7"/>
    <mergeCell ref="AL7:AM7"/>
    <mergeCell ref="X7:Y7"/>
    <mergeCell ref="Z7:AA7"/>
    <mergeCell ref="AB7:AC7"/>
    <mergeCell ref="AD7:AE7"/>
    <mergeCell ref="P7:Q7"/>
    <mergeCell ref="R7:S7"/>
    <mergeCell ref="T7:U7"/>
    <mergeCell ref="V7:W7"/>
    <mergeCell ref="A3:O3"/>
    <mergeCell ref="A5:O5"/>
    <mergeCell ref="B7:C7"/>
    <mergeCell ref="D7:E7"/>
    <mergeCell ref="F7:G7"/>
    <mergeCell ref="H7:I7"/>
    <mergeCell ref="J7:K7"/>
    <mergeCell ref="L7:M7"/>
    <mergeCell ref="N7:O7"/>
  </mergeCells>
  <printOptions/>
  <pageMargins left="0.4166666666666667" right="0.4166666666666667" top="0.4166666666666667" bottom="0.4166666666666667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2"/>
  <sheetViews>
    <sheetView workbookViewId="0" topLeftCell="A1">
      <pane xSplit="4" ySplit="5" topLeftCell="E11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04" sqref="E104:F111"/>
    </sheetView>
  </sheetViews>
  <sheetFormatPr defaultColWidth="9.140625" defaultRowHeight="12.75"/>
  <cols>
    <col min="1" max="1" width="10.7109375" style="108" customWidth="1"/>
    <col min="2" max="2" width="50.7109375" style="108" customWidth="1"/>
    <col min="3" max="3" width="4.28125" style="108" customWidth="1"/>
    <col min="4" max="4" width="18.140625" style="108" customWidth="1"/>
    <col min="5" max="6" width="15.7109375" style="146" customWidth="1"/>
    <col min="7" max="7" width="15.7109375" style="108" customWidth="1"/>
    <col min="8" max="9" width="15.7109375" style="108" hidden="1" customWidth="1"/>
    <col min="10" max="10" width="15.421875" style="108" customWidth="1"/>
    <col min="11" max="18" width="15.7109375" style="108" customWidth="1"/>
    <col min="19" max="16384" width="9.140625" style="108" customWidth="1"/>
  </cols>
  <sheetData>
    <row r="1" spans="1:17" ht="12.75">
      <c r="A1" s="121" t="s">
        <v>10</v>
      </c>
      <c r="B1" s="121"/>
      <c r="C1" s="121"/>
      <c r="D1" s="121"/>
      <c r="E1" s="139"/>
      <c r="F1" s="139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8">
      <c r="A2" s="221" t="s">
        <v>135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121"/>
      <c r="O2" s="121"/>
      <c r="P2" s="121"/>
      <c r="Q2" s="121"/>
    </row>
    <row r="3" spans="1:17" ht="12.75">
      <c r="A3" s="222" t="s">
        <v>61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121"/>
      <c r="O3" s="121"/>
      <c r="P3" s="121"/>
      <c r="Q3" s="121"/>
    </row>
    <row r="4" spans="1:17" ht="12.75">
      <c r="A4" s="121" t="s">
        <v>134</v>
      </c>
      <c r="B4" s="121"/>
      <c r="C4" s="121"/>
      <c r="D4" s="121"/>
      <c r="E4" s="139"/>
      <c r="F4" s="139"/>
      <c r="G4" s="121"/>
      <c r="H4" s="121"/>
      <c r="I4" s="138">
        <f>I68+I74</f>
        <v>-6800</v>
      </c>
      <c r="J4" s="121"/>
      <c r="K4" s="121"/>
      <c r="L4" s="121"/>
      <c r="M4" s="122" t="s">
        <v>11</v>
      </c>
      <c r="N4" s="121"/>
      <c r="O4" s="121"/>
      <c r="P4" s="121"/>
      <c r="Q4" s="121"/>
    </row>
    <row r="5" spans="1:18" s="109" customFormat="1" ht="127.5">
      <c r="A5" s="123" t="s">
        <v>12</v>
      </c>
      <c r="B5" s="123" t="s">
        <v>13</v>
      </c>
      <c r="C5" s="123" t="s">
        <v>14</v>
      </c>
      <c r="D5" s="123" t="s">
        <v>15</v>
      </c>
      <c r="E5" s="140" t="s">
        <v>16</v>
      </c>
      <c r="F5" s="140" t="s">
        <v>17</v>
      </c>
      <c r="G5" s="123"/>
      <c r="H5" s="123"/>
      <c r="I5" s="123"/>
      <c r="J5" s="123" t="s">
        <v>132</v>
      </c>
      <c r="K5" s="123" t="s">
        <v>18</v>
      </c>
      <c r="L5" s="123" t="s">
        <v>19</v>
      </c>
      <c r="M5" s="123" t="s">
        <v>60</v>
      </c>
      <c r="N5" s="123" t="s">
        <v>20</v>
      </c>
      <c r="O5" s="123" t="s">
        <v>77</v>
      </c>
      <c r="P5" s="123" t="s">
        <v>78</v>
      </c>
      <c r="Q5" s="123" t="s">
        <v>79</v>
      </c>
      <c r="R5" s="110" t="s">
        <v>79</v>
      </c>
    </row>
    <row r="6" spans="1:18" ht="12.75">
      <c r="A6" s="124" t="s">
        <v>62</v>
      </c>
      <c r="B6" s="125" t="s">
        <v>63</v>
      </c>
      <c r="C6" s="120">
        <v>15065477</v>
      </c>
      <c r="D6" s="120">
        <v>16284859</v>
      </c>
      <c r="E6" s="141">
        <v>7617761</v>
      </c>
      <c r="F6" s="141">
        <v>5981670.51</v>
      </c>
      <c r="G6" s="120">
        <v>78.52268547149221</v>
      </c>
      <c r="H6" s="120"/>
      <c r="I6" s="120"/>
      <c r="J6" s="120">
        <v>189486.19</v>
      </c>
      <c r="K6" s="120">
        <v>144229.27</v>
      </c>
      <c r="L6" s="120" t="e">
        <v>#REF!</v>
      </c>
      <c r="M6" s="120" t="e">
        <v>#REF!</v>
      </c>
      <c r="N6" s="120" t="e">
        <v>#REF!</v>
      </c>
      <c r="O6" s="120">
        <v>10303188.49</v>
      </c>
      <c r="P6" s="120">
        <v>1636090.49</v>
      </c>
      <c r="Q6" s="120">
        <v>78.52268547149221</v>
      </c>
      <c r="R6" s="111">
        <f aca="true" t="shared" si="0" ref="R6:R38">IF(E6=0,0,(J6/E6)*100)</f>
        <v>2.487426292318701</v>
      </c>
    </row>
    <row r="7" spans="1:18" ht="25.5">
      <c r="A7" s="126" t="s">
        <v>21</v>
      </c>
      <c r="B7" s="127" t="s">
        <v>22</v>
      </c>
      <c r="C7" s="119">
        <v>1676000</v>
      </c>
      <c r="D7" s="119">
        <v>1708647</v>
      </c>
      <c r="E7" s="142">
        <v>732560</v>
      </c>
      <c r="F7" s="142">
        <v>574030.45</v>
      </c>
      <c r="G7" s="120">
        <v>78.35951321393469</v>
      </c>
      <c r="H7" s="120"/>
      <c r="I7" s="120"/>
      <c r="J7" s="119">
        <v>5363.2</v>
      </c>
      <c r="K7" s="119">
        <v>0</v>
      </c>
      <c r="L7" s="119" t="e">
        <v>#REF!</v>
      </c>
      <c r="M7" s="119" t="e">
        <v>#REF!</v>
      </c>
      <c r="N7" s="119" t="e">
        <v>#REF!</v>
      </c>
      <c r="O7" s="119">
        <v>1134616.55</v>
      </c>
      <c r="P7" s="119">
        <v>158529.55</v>
      </c>
      <c r="Q7" s="119">
        <v>78.35951321393469</v>
      </c>
      <c r="R7" s="112">
        <f t="shared" si="0"/>
        <v>0.7321175057333188</v>
      </c>
    </row>
    <row r="8" spans="1:18" ht="25.5">
      <c r="A8" s="126" t="s">
        <v>23</v>
      </c>
      <c r="B8" s="127" t="s">
        <v>24</v>
      </c>
      <c r="C8" s="119">
        <v>2732026</v>
      </c>
      <c r="D8" s="119">
        <v>2732026</v>
      </c>
      <c r="E8" s="142">
        <v>1160360</v>
      </c>
      <c r="F8" s="142">
        <v>902576.55</v>
      </c>
      <c r="G8" s="120">
        <v>77.78418335688924</v>
      </c>
      <c r="H8" s="120"/>
      <c r="I8" s="120"/>
      <c r="J8" s="119">
        <v>4838.9</v>
      </c>
      <c r="K8" s="119">
        <v>1909.19</v>
      </c>
      <c r="L8" s="119" t="e">
        <v>#REF!</v>
      </c>
      <c r="M8" s="119" t="e">
        <v>#REF!</v>
      </c>
      <c r="N8" s="119" t="e">
        <v>#REF!</v>
      </c>
      <c r="O8" s="119">
        <v>1829449.45</v>
      </c>
      <c r="P8" s="119">
        <v>257783.45</v>
      </c>
      <c r="Q8" s="119">
        <v>77.78418335688924</v>
      </c>
      <c r="R8" s="112">
        <f t="shared" si="0"/>
        <v>0.4170171326140163</v>
      </c>
    </row>
    <row r="9" spans="1:18" ht="25.5">
      <c r="A9" s="126" t="s">
        <v>25</v>
      </c>
      <c r="B9" s="127" t="s">
        <v>26</v>
      </c>
      <c r="C9" s="119">
        <v>777684</v>
      </c>
      <c r="D9" s="119">
        <v>919326</v>
      </c>
      <c r="E9" s="142">
        <v>356592</v>
      </c>
      <c r="F9" s="142">
        <v>300324.25</v>
      </c>
      <c r="G9" s="120">
        <v>84.22069199533361</v>
      </c>
      <c r="H9" s="120"/>
      <c r="I9" s="120"/>
      <c r="J9" s="119">
        <v>34479.7</v>
      </c>
      <c r="K9" s="119">
        <v>34479.7</v>
      </c>
      <c r="L9" s="119" t="e">
        <v>#REF!</v>
      </c>
      <c r="M9" s="119" t="e">
        <v>#REF!</v>
      </c>
      <c r="N9" s="119" t="e">
        <v>#REF!</v>
      </c>
      <c r="O9" s="119">
        <v>619001.75</v>
      </c>
      <c r="P9" s="119">
        <v>56267.75</v>
      </c>
      <c r="Q9" s="119">
        <v>84.22069199533361</v>
      </c>
      <c r="R9" s="112">
        <f t="shared" si="0"/>
        <v>9.669229820074483</v>
      </c>
    </row>
    <row r="10" spans="1:18" ht="25.5">
      <c r="A10" s="126" t="s">
        <v>27</v>
      </c>
      <c r="B10" s="127" t="s">
        <v>28</v>
      </c>
      <c r="C10" s="119">
        <v>778354</v>
      </c>
      <c r="D10" s="119">
        <v>873546</v>
      </c>
      <c r="E10" s="142">
        <v>464153</v>
      </c>
      <c r="F10" s="142">
        <v>387429.12</v>
      </c>
      <c r="G10" s="120">
        <v>83.47013161608349</v>
      </c>
      <c r="H10" s="120"/>
      <c r="I10" s="120"/>
      <c r="J10" s="119">
        <v>7611.25</v>
      </c>
      <c r="K10" s="119">
        <v>3827.32</v>
      </c>
      <c r="L10" s="119" t="e">
        <v>#REF!</v>
      </c>
      <c r="M10" s="119" t="e">
        <v>#REF!</v>
      </c>
      <c r="N10" s="119" t="e">
        <v>#REF!</v>
      </c>
      <c r="O10" s="119">
        <v>486116.88</v>
      </c>
      <c r="P10" s="119">
        <v>76723.88</v>
      </c>
      <c r="Q10" s="119">
        <v>83.47013161608349</v>
      </c>
      <c r="R10" s="112">
        <f t="shared" si="0"/>
        <v>1.639814888625087</v>
      </c>
    </row>
    <row r="11" spans="1:18" ht="25.5">
      <c r="A11" s="126" t="s">
        <v>29</v>
      </c>
      <c r="B11" s="127" t="s">
        <v>30</v>
      </c>
      <c r="C11" s="119">
        <v>1846639</v>
      </c>
      <c r="D11" s="119">
        <v>1856639</v>
      </c>
      <c r="E11" s="142">
        <v>1096942</v>
      </c>
      <c r="F11" s="142">
        <v>905327.13</v>
      </c>
      <c r="G11" s="120">
        <v>82.53190505970234</v>
      </c>
      <c r="H11" s="120"/>
      <c r="I11" s="120"/>
      <c r="J11" s="119">
        <v>67799.7</v>
      </c>
      <c r="K11" s="119">
        <v>66658.16</v>
      </c>
      <c r="L11" s="119" t="e">
        <v>#REF!</v>
      </c>
      <c r="M11" s="119" t="e">
        <v>#REF!</v>
      </c>
      <c r="N11" s="119" t="e">
        <v>#REF!</v>
      </c>
      <c r="O11" s="119">
        <v>951311.87</v>
      </c>
      <c r="P11" s="119">
        <v>191614.87</v>
      </c>
      <c r="Q11" s="119">
        <v>82.53190505970234</v>
      </c>
      <c r="R11" s="112">
        <f t="shared" si="0"/>
        <v>6.180791691812329</v>
      </c>
    </row>
    <row r="12" spans="1:18" ht="25.5">
      <c r="A12" s="126" t="s">
        <v>31</v>
      </c>
      <c r="B12" s="127" t="s">
        <v>32</v>
      </c>
      <c r="C12" s="119">
        <v>1114148</v>
      </c>
      <c r="D12" s="119">
        <v>1114148</v>
      </c>
      <c r="E12" s="142">
        <v>479802</v>
      </c>
      <c r="F12" s="142">
        <v>405257.11</v>
      </c>
      <c r="G12" s="120">
        <v>84.46340573820034</v>
      </c>
      <c r="H12" s="120"/>
      <c r="I12" s="120"/>
      <c r="J12" s="119">
        <v>359.17</v>
      </c>
      <c r="K12" s="119">
        <v>0</v>
      </c>
      <c r="L12" s="119" t="e">
        <v>#REF!</v>
      </c>
      <c r="M12" s="119" t="e">
        <v>#REF!</v>
      </c>
      <c r="N12" s="119" t="e">
        <v>#REF!</v>
      </c>
      <c r="O12" s="119">
        <v>708890.89</v>
      </c>
      <c r="P12" s="119">
        <v>74544.89</v>
      </c>
      <c r="Q12" s="119">
        <v>84.46340573820034</v>
      </c>
      <c r="R12" s="112">
        <f t="shared" si="0"/>
        <v>0.07485796224275847</v>
      </c>
    </row>
    <row r="13" spans="1:18" ht="25.5">
      <c r="A13" s="126" t="s">
        <v>33</v>
      </c>
      <c r="B13" s="127" t="s">
        <v>34</v>
      </c>
      <c r="C13" s="119">
        <v>284932</v>
      </c>
      <c r="D13" s="119">
        <v>308132</v>
      </c>
      <c r="E13" s="142">
        <v>161114</v>
      </c>
      <c r="F13" s="142">
        <v>139006.61</v>
      </c>
      <c r="G13" s="120">
        <v>86.27841776630211</v>
      </c>
      <c r="H13" s="120"/>
      <c r="I13" s="120"/>
      <c r="J13" s="119">
        <v>0</v>
      </c>
      <c r="K13" s="119">
        <v>2182.77</v>
      </c>
      <c r="L13" s="119" t="e">
        <v>#REF!</v>
      </c>
      <c r="M13" s="119" t="e">
        <v>#REF!</v>
      </c>
      <c r="N13" s="119" t="e">
        <v>#REF!</v>
      </c>
      <c r="O13" s="119">
        <v>169125.39</v>
      </c>
      <c r="P13" s="119">
        <v>22107.39</v>
      </c>
      <c r="Q13" s="119">
        <v>86.27841776630211</v>
      </c>
      <c r="R13" s="112">
        <f t="shared" si="0"/>
        <v>0</v>
      </c>
    </row>
    <row r="14" spans="1:18" ht="25.5">
      <c r="A14" s="126" t="s">
        <v>35</v>
      </c>
      <c r="B14" s="127" t="s">
        <v>36</v>
      </c>
      <c r="C14" s="119">
        <v>694793</v>
      </c>
      <c r="D14" s="119">
        <v>719293</v>
      </c>
      <c r="E14" s="142">
        <v>382196</v>
      </c>
      <c r="F14" s="142">
        <v>297665.47</v>
      </c>
      <c r="G14" s="120">
        <v>77.8829370270751</v>
      </c>
      <c r="H14" s="120"/>
      <c r="I14" s="120"/>
      <c r="J14" s="119">
        <v>189.12</v>
      </c>
      <c r="K14" s="119">
        <v>0</v>
      </c>
      <c r="L14" s="119" t="e">
        <v>#REF!</v>
      </c>
      <c r="M14" s="119" t="e">
        <v>#REF!</v>
      </c>
      <c r="N14" s="119" t="e">
        <v>#REF!</v>
      </c>
      <c r="O14" s="119">
        <v>421627.53</v>
      </c>
      <c r="P14" s="119">
        <v>84530.53</v>
      </c>
      <c r="Q14" s="119">
        <v>77.8829370270751</v>
      </c>
      <c r="R14" s="112">
        <f t="shared" si="0"/>
        <v>0.04948246449465719</v>
      </c>
    </row>
    <row r="15" spans="1:18" ht="25.5">
      <c r="A15" s="126" t="s">
        <v>37</v>
      </c>
      <c r="B15" s="127" t="s">
        <v>38</v>
      </c>
      <c r="C15" s="119">
        <v>1692311</v>
      </c>
      <c r="D15" s="119">
        <v>1818311</v>
      </c>
      <c r="E15" s="142">
        <v>855813</v>
      </c>
      <c r="F15" s="142">
        <v>637793.64</v>
      </c>
      <c r="G15" s="120">
        <v>74.52488335652765</v>
      </c>
      <c r="H15" s="120"/>
      <c r="I15" s="120"/>
      <c r="J15" s="119">
        <v>0</v>
      </c>
      <c r="K15" s="119">
        <v>0</v>
      </c>
      <c r="L15" s="119" t="e">
        <v>#REF!</v>
      </c>
      <c r="M15" s="119" t="e">
        <v>#REF!</v>
      </c>
      <c r="N15" s="119" t="e">
        <v>#REF!</v>
      </c>
      <c r="O15" s="119">
        <v>1180517.36</v>
      </c>
      <c r="P15" s="119">
        <v>218019.36</v>
      </c>
      <c r="Q15" s="119">
        <v>74.52488335652765</v>
      </c>
      <c r="R15" s="112">
        <f t="shared" si="0"/>
        <v>0</v>
      </c>
    </row>
    <row r="16" spans="1:18" ht="25.5">
      <c r="A16" s="126" t="s">
        <v>39</v>
      </c>
      <c r="B16" s="127" t="s">
        <v>40</v>
      </c>
      <c r="C16" s="119">
        <v>397291</v>
      </c>
      <c r="D16" s="119">
        <v>508636</v>
      </c>
      <c r="E16" s="142">
        <v>186787</v>
      </c>
      <c r="F16" s="142">
        <v>144875.96</v>
      </c>
      <c r="G16" s="120">
        <v>77.56212156092232</v>
      </c>
      <c r="H16" s="120"/>
      <c r="I16" s="120"/>
      <c r="J16" s="119">
        <v>100</v>
      </c>
      <c r="K16" s="119">
        <v>0</v>
      </c>
      <c r="L16" s="119" t="e">
        <v>#REF!</v>
      </c>
      <c r="M16" s="119" t="e">
        <v>#REF!</v>
      </c>
      <c r="N16" s="119" t="e">
        <v>#REF!</v>
      </c>
      <c r="O16" s="119">
        <v>363760.04</v>
      </c>
      <c r="P16" s="119">
        <v>41911.04</v>
      </c>
      <c r="Q16" s="119">
        <v>77.56212156092232</v>
      </c>
      <c r="R16" s="112">
        <f t="shared" si="0"/>
        <v>0.05353691638069031</v>
      </c>
    </row>
    <row r="17" spans="1:18" ht="25.5">
      <c r="A17" s="126" t="s">
        <v>41</v>
      </c>
      <c r="B17" s="127" t="s">
        <v>42</v>
      </c>
      <c r="C17" s="119">
        <v>267200</v>
      </c>
      <c r="D17" s="119">
        <v>396126</v>
      </c>
      <c r="E17" s="142">
        <v>180588</v>
      </c>
      <c r="F17" s="142">
        <v>151424.46</v>
      </c>
      <c r="G17" s="120">
        <v>83.85078742773607</v>
      </c>
      <c r="H17" s="120"/>
      <c r="I17" s="120"/>
      <c r="J17" s="119">
        <v>0</v>
      </c>
      <c r="K17" s="119">
        <v>0</v>
      </c>
      <c r="L17" s="119" t="e">
        <v>#REF!</v>
      </c>
      <c r="M17" s="119" t="e">
        <v>#REF!</v>
      </c>
      <c r="N17" s="119" t="e">
        <v>#REF!</v>
      </c>
      <c r="O17" s="119">
        <v>244701.54</v>
      </c>
      <c r="P17" s="119">
        <v>29163.54</v>
      </c>
      <c r="Q17" s="119">
        <v>83.85078742773607</v>
      </c>
      <c r="R17" s="112">
        <f t="shared" si="0"/>
        <v>0</v>
      </c>
    </row>
    <row r="18" spans="1:18" ht="25.5">
      <c r="A18" s="126" t="s">
        <v>43</v>
      </c>
      <c r="B18" s="127" t="s">
        <v>44</v>
      </c>
      <c r="C18" s="119">
        <v>169540</v>
      </c>
      <c r="D18" s="119">
        <v>399540</v>
      </c>
      <c r="E18" s="142">
        <v>188390</v>
      </c>
      <c r="F18" s="142">
        <v>126870.77</v>
      </c>
      <c r="G18" s="120">
        <v>67.34474759806784</v>
      </c>
      <c r="H18" s="120"/>
      <c r="I18" s="120"/>
      <c r="J18" s="119">
        <v>41076.08</v>
      </c>
      <c r="K18" s="119">
        <v>35172.13</v>
      </c>
      <c r="L18" s="119" t="e">
        <v>#REF!</v>
      </c>
      <c r="M18" s="119" t="e">
        <v>#REF!</v>
      </c>
      <c r="N18" s="119" t="e">
        <v>#REF!</v>
      </c>
      <c r="O18" s="119">
        <v>272669.23</v>
      </c>
      <c r="P18" s="119">
        <v>61519.23</v>
      </c>
      <c r="Q18" s="119">
        <v>67.34474759806784</v>
      </c>
      <c r="R18" s="112">
        <f t="shared" si="0"/>
        <v>21.803747544986464</v>
      </c>
    </row>
    <row r="19" spans="1:18" ht="25.5">
      <c r="A19" s="126" t="s">
        <v>45</v>
      </c>
      <c r="B19" s="127" t="s">
        <v>46</v>
      </c>
      <c r="C19" s="119">
        <v>362300</v>
      </c>
      <c r="D19" s="119">
        <v>498410</v>
      </c>
      <c r="E19" s="142">
        <v>229316</v>
      </c>
      <c r="F19" s="142">
        <v>194509.28</v>
      </c>
      <c r="G19" s="120">
        <v>84.82150395088</v>
      </c>
      <c r="H19" s="120"/>
      <c r="I19" s="120"/>
      <c r="J19" s="119">
        <v>0</v>
      </c>
      <c r="K19" s="119">
        <v>0</v>
      </c>
      <c r="L19" s="119" t="e">
        <v>#REF!</v>
      </c>
      <c r="M19" s="119" t="e">
        <v>#REF!</v>
      </c>
      <c r="N19" s="119" t="e">
        <v>#REF!</v>
      </c>
      <c r="O19" s="119">
        <v>303900.72</v>
      </c>
      <c r="P19" s="119">
        <v>34806.72</v>
      </c>
      <c r="Q19" s="119">
        <v>84.82150395088</v>
      </c>
      <c r="R19" s="112">
        <f t="shared" si="0"/>
        <v>0</v>
      </c>
    </row>
    <row r="20" spans="1:18" ht="25.5">
      <c r="A20" s="126" t="s">
        <v>47</v>
      </c>
      <c r="B20" s="127" t="s">
        <v>48</v>
      </c>
      <c r="C20" s="119">
        <v>741894</v>
      </c>
      <c r="D20" s="119">
        <v>762194</v>
      </c>
      <c r="E20" s="142">
        <v>317301</v>
      </c>
      <c r="F20" s="142">
        <v>255887.02</v>
      </c>
      <c r="G20" s="120">
        <v>80.64488293450067</v>
      </c>
      <c r="H20" s="120"/>
      <c r="I20" s="120"/>
      <c r="J20" s="119">
        <v>57.25</v>
      </c>
      <c r="K20" s="119">
        <v>0</v>
      </c>
      <c r="L20" s="119" t="e">
        <v>#REF!</v>
      </c>
      <c r="M20" s="119" t="e">
        <v>#REF!</v>
      </c>
      <c r="N20" s="119" t="e">
        <v>#REF!</v>
      </c>
      <c r="O20" s="119">
        <v>506306.98</v>
      </c>
      <c r="P20" s="119">
        <v>61413.98</v>
      </c>
      <c r="Q20" s="119">
        <v>80.64488293450067</v>
      </c>
      <c r="R20" s="112">
        <f t="shared" si="0"/>
        <v>0.018042804781579637</v>
      </c>
    </row>
    <row r="21" spans="1:18" ht="25.5">
      <c r="A21" s="126" t="s">
        <v>49</v>
      </c>
      <c r="B21" s="127" t="s">
        <v>50</v>
      </c>
      <c r="C21" s="119">
        <v>132000</v>
      </c>
      <c r="D21" s="119">
        <v>216520</v>
      </c>
      <c r="E21" s="142">
        <v>182414</v>
      </c>
      <c r="F21" s="142">
        <v>149310.27</v>
      </c>
      <c r="G21" s="120">
        <v>81.85241812580173</v>
      </c>
      <c r="H21" s="120"/>
      <c r="I21" s="120"/>
      <c r="J21" s="119">
        <v>18988.39</v>
      </c>
      <c r="K21" s="119">
        <v>0</v>
      </c>
      <c r="L21" s="119" t="e">
        <v>#REF!</v>
      </c>
      <c r="M21" s="119" t="e">
        <v>#REF!</v>
      </c>
      <c r="N21" s="119" t="e">
        <v>#REF!</v>
      </c>
      <c r="O21" s="119">
        <v>67209.73</v>
      </c>
      <c r="P21" s="119">
        <v>33103.73</v>
      </c>
      <c r="Q21" s="119">
        <v>81.85241812580173</v>
      </c>
      <c r="R21" s="112">
        <f t="shared" si="0"/>
        <v>10.409502560110518</v>
      </c>
    </row>
    <row r="22" spans="1:18" ht="25.5">
      <c r="A22" s="126" t="s">
        <v>51</v>
      </c>
      <c r="B22" s="127" t="s">
        <v>52</v>
      </c>
      <c r="C22" s="119">
        <v>1398365</v>
      </c>
      <c r="D22" s="119">
        <v>1453365</v>
      </c>
      <c r="E22" s="142">
        <v>643433</v>
      </c>
      <c r="F22" s="142">
        <v>409382.42</v>
      </c>
      <c r="G22" s="120">
        <v>63.62471617091445</v>
      </c>
      <c r="H22" s="120"/>
      <c r="I22" s="120"/>
      <c r="J22" s="119">
        <v>8623.43</v>
      </c>
      <c r="K22" s="119">
        <v>0</v>
      </c>
      <c r="L22" s="119" t="e">
        <v>#REF!</v>
      </c>
      <c r="M22" s="119" t="e">
        <v>#REF!</v>
      </c>
      <c r="N22" s="119" t="e">
        <v>#REF!</v>
      </c>
      <c r="O22" s="119">
        <v>1043982.58</v>
      </c>
      <c r="P22" s="119">
        <v>234050.58</v>
      </c>
      <c r="Q22" s="119">
        <v>63.62471617091445</v>
      </c>
      <c r="R22" s="112">
        <f t="shared" si="0"/>
        <v>1.3402219034460465</v>
      </c>
    </row>
    <row r="23" spans="1:18" ht="25.5">
      <c r="A23" s="124" t="s">
        <v>64</v>
      </c>
      <c r="B23" s="125" t="s">
        <v>65</v>
      </c>
      <c r="C23" s="120">
        <v>91485</v>
      </c>
      <c r="D23" s="120">
        <v>380816</v>
      </c>
      <c r="E23" s="141">
        <v>223354</v>
      </c>
      <c r="F23" s="141">
        <v>148648.14</v>
      </c>
      <c r="G23" s="120">
        <v>66.55271004772693</v>
      </c>
      <c r="H23" s="120"/>
      <c r="I23" s="120"/>
      <c r="J23" s="120">
        <v>0</v>
      </c>
      <c r="K23" s="120">
        <v>0</v>
      </c>
      <c r="L23" s="120" t="e">
        <v>#REF!</v>
      </c>
      <c r="M23" s="120" t="e">
        <v>#REF!</v>
      </c>
      <c r="N23" s="120" t="e">
        <v>#REF!</v>
      </c>
      <c r="O23" s="120">
        <v>232167.86</v>
      </c>
      <c r="P23" s="120">
        <v>74705.86</v>
      </c>
      <c r="Q23" s="120">
        <v>66.55271004772693</v>
      </c>
      <c r="R23" s="111">
        <f t="shared" si="0"/>
        <v>0</v>
      </c>
    </row>
    <row r="24" spans="1:18" ht="25.5">
      <c r="A24" s="126" t="s">
        <v>31</v>
      </c>
      <c r="B24" s="127" t="s">
        <v>32</v>
      </c>
      <c r="C24" s="119">
        <v>91485</v>
      </c>
      <c r="D24" s="119">
        <v>380816</v>
      </c>
      <c r="E24" s="142">
        <v>223354</v>
      </c>
      <c r="F24" s="142">
        <v>148648.14</v>
      </c>
      <c r="G24" s="120">
        <v>66.55271004772693</v>
      </c>
      <c r="H24" s="120"/>
      <c r="I24" s="120"/>
      <c r="J24" s="119">
        <v>0</v>
      </c>
      <c r="K24" s="119">
        <v>0</v>
      </c>
      <c r="L24" s="119" t="e">
        <v>#REF!</v>
      </c>
      <c r="M24" s="119" t="e">
        <v>#REF!</v>
      </c>
      <c r="N24" s="119" t="e">
        <v>#REF!</v>
      </c>
      <c r="O24" s="119">
        <v>232167.86</v>
      </c>
      <c r="P24" s="119">
        <v>74705.86</v>
      </c>
      <c r="Q24" s="119">
        <v>66.55271004772693</v>
      </c>
      <c r="R24" s="112">
        <f t="shared" si="0"/>
        <v>0</v>
      </c>
    </row>
    <row r="25" spans="1:18" ht="12.75">
      <c r="A25" s="124" t="s">
        <v>66</v>
      </c>
      <c r="B25" s="125" t="s">
        <v>0</v>
      </c>
      <c r="C25" s="120">
        <v>99186424</v>
      </c>
      <c r="D25" s="120">
        <v>101332420</v>
      </c>
      <c r="E25" s="141">
        <v>42876172</v>
      </c>
      <c r="F25" s="141">
        <v>36857351.55999998</v>
      </c>
      <c r="G25" s="120">
        <v>85.96231855772942</v>
      </c>
      <c r="H25" s="120"/>
      <c r="I25" s="120"/>
      <c r="J25" s="120">
        <v>207005.59</v>
      </c>
      <c r="K25" s="120">
        <v>110533.95</v>
      </c>
      <c r="L25" s="120" t="e">
        <v>#REF!</v>
      </c>
      <c r="M25" s="120" t="e">
        <v>#REF!</v>
      </c>
      <c r="N25" s="120" t="e">
        <v>#REF!</v>
      </c>
      <c r="O25" s="120">
        <v>64475068.44000002</v>
      </c>
      <c r="P25" s="120">
        <v>6018820.44000002</v>
      </c>
      <c r="Q25" s="120">
        <v>85.96231855772942</v>
      </c>
      <c r="R25" s="111">
        <f t="shared" si="0"/>
        <v>0.4827986742846353</v>
      </c>
    </row>
    <row r="26" spans="1:18" ht="25.5">
      <c r="A26" s="126" t="s">
        <v>21</v>
      </c>
      <c r="B26" s="127" t="s">
        <v>22</v>
      </c>
      <c r="C26" s="119">
        <v>76977334</v>
      </c>
      <c r="D26" s="119">
        <v>78415783</v>
      </c>
      <c r="E26" s="142">
        <v>32468510</v>
      </c>
      <c r="F26" s="142">
        <v>27944327.95999999</v>
      </c>
      <c r="G26" s="120">
        <v>86.06593884351327</v>
      </c>
      <c r="H26" s="120"/>
      <c r="I26" s="120"/>
      <c r="J26" s="119">
        <v>114107.02</v>
      </c>
      <c r="K26" s="119">
        <v>2016.98</v>
      </c>
      <c r="L26" s="119" t="e">
        <v>#REF!</v>
      </c>
      <c r="M26" s="119" t="e">
        <v>#REF!</v>
      </c>
      <c r="N26" s="119" t="e">
        <v>#REF!</v>
      </c>
      <c r="O26" s="119">
        <v>50471455.04000001</v>
      </c>
      <c r="P26" s="119">
        <v>4524182.04000001</v>
      </c>
      <c r="Q26" s="119">
        <v>86.06593884351327</v>
      </c>
      <c r="R26" s="112">
        <f t="shared" si="0"/>
        <v>0.35143904047336944</v>
      </c>
    </row>
    <row r="27" spans="1:18" ht="25.5">
      <c r="A27" s="126" t="s">
        <v>23</v>
      </c>
      <c r="B27" s="127" t="s">
        <v>24</v>
      </c>
      <c r="C27" s="119">
        <v>8391327</v>
      </c>
      <c r="D27" s="119">
        <v>8531327</v>
      </c>
      <c r="E27" s="142">
        <v>3796083</v>
      </c>
      <c r="F27" s="142">
        <v>3379514.7</v>
      </c>
      <c r="G27" s="120">
        <v>89.02636480814566</v>
      </c>
      <c r="H27" s="120"/>
      <c r="I27" s="120"/>
      <c r="J27" s="119">
        <v>9757.68</v>
      </c>
      <c r="K27" s="119">
        <v>7182.19</v>
      </c>
      <c r="L27" s="119" t="e">
        <v>#REF!</v>
      </c>
      <c r="M27" s="119" t="e">
        <v>#REF!</v>
      </c>
      <c r="N27" s="119" t="e">
        <v>#REF!</v>
      </c>
      <c r="O27" s="119">
        <v>5151812.3</v>
      </c>
      <c r="P27" s="119">
        <v>416568.3</v>
      </c>
      <c r="Q27" s="119">
        <v>89.02636480814566</v>
      </c>
      <c r="R27" s="112">
        <f t="shared" si="0"/>
        <v>0.25704601295598645</v>
      </c>
    </row>
    <row r="28" spans="1:18" ht="25.5">
      <c r="A28" s="126" t="s">
        <v>25</v>
      </c>
      <c r="B28" s="127" t="s">
        <v>26</v>
      </c>
      <c r="C28" s="119">
        <v>1194733</v>
      </c>
      <c r="D28" s="119">
        <v>1302033</v>
      </c>
      <c r="E28" s="142">
        <v>539740</v>
      </c>
      <c r="F28" s="142">
        <v>449331.29</v>
      </c>
      <c r="G28" s="120">
        <v>83.2495812798755</v>
      </c>
      <c r="H28" s="120"/>
      <c r="I28" s="120"/>
      <c r="J28" s="119">
        <v>68988.51</v>
      </c>
      <c r="K28" s="119">
        <v>68988.51</v>
      </c>
      <c r="L28" s="119" t="e">
        <v>#REF!</v>
      </c>
      <c r="M28" s="119" t="e">
        <v>#REF!</v>
      </c>
      <c r="N28" s="119" t="e">
        <v>#REF!</v>
      </c>
      <c r="O28" s="119">
        <v>852701.71</v>
      </c>
      <c r="P28" s="119">
        <v>90408.71</v>
      </c>
      <c r="Q28" s="119">
        <v>83.2495812798755</v>
      </c>
      <c r="R28" s="112">
        <f t="shared" si="0"/>
        <v>12.781804202023196</v>
      </c>
    </row>
    <row r="29" spans="1:18" ht="25.5">
      <c r="A29" s="126" t="s">
        <v>27</v>
      </c>
      <c r="B29" s="127" t="s">
        <v>28</v>
      </c>
      <c r="C29" s="119">
        <v>912436</v>
      </c>
      <c r="D29" s="119">
        <v>942006</v>
      </c>
      <c r="E29" s="142">
        <v>442673</v>
      </c>
      <c r="F29" s="142">
        <v>389774.12</v>
      </c>
      <c r="G29" s="120">
        <v>88.05012277685786</v>
      </c>
      <c r="H29" s="120"/>
      <c r="I29" s="120"/>
      <c r="J29" s="119">
        <v>1708.48</v>
      </c>
      <c r="K29" s="119">
        <v>1708.48</v>
      </c>
      <c r="L29" s="119" t="e">
        <v>#REF!</v>
      </c>
      <c r="M29" s="119" t="e">
        <v>#REF!</v>
      </c>
      <c r="N29" s="119" t="e">
        <v>#REF!</v>
      </c>
      <c r="O29" s="119">
        <v>552231.88</v>
      </c>
      <c r="P29" s="119">
        <v>52898.88</v>
      </c>
      <c r="Q29" s="119">
        <v>88.05012277685786</v>
      </c>
      <c r="R29" s="112">
        <f t="shared" si="0"/>
        <v>0.3859462854070612</v>
      </c>
    </row>
    <row r="30" spans="1:18" ht="25.5">
      <c r="A30" s="126" t="s">
        <v>29</v>
      </c>
      <c r="B30" s="127" t="s">
        <v>30</v>
      </c>
      <c r="C30" s="119">
        <v>1973688</v>
      </c>
      <c r="D30" s="119">
        <v>1979188</v>
      </c>
      <c r="E30" s="142">
        <v>858059</v>
      </c>
      <c r="F30" s="142">
        <v>811614.03</v>
      </c>
      <c r="G30" s="120">
        <v>94.58720554181006</v>
      </c>
      <c r="H30" s="120"/>
      <c r="I30" s="120"/>
      <c r="J30" s="119">
        <v>10796</v>
      </c>
      <c r="K30" s="119">
        <v>30189.77</v>
      </c>
      <c r="L30" s="119" t="e">
        <v>#REF!</v>
      </c>
      <c r="M30" s="119" t="e">
        <v>#REF!</v>
      </c>
      <c r="N30" s="119" t="e">
        <v>#REF!</v>
      </c>
      <c r="O30" s="119">
        <v>1167573.97</v>
      </c>
      <c r="P30" s="119">
        <v>46444.97</v>
      </c>
      <c r="Q30" s="119">
        <v>94.58720554181006</v>
      </c>
      <c r="R30" s="112">
        <f t="shared" si="0"/>
        <v>1.2581885394827161</v>
      </c>
    </row>
    <row r="31" spans="1:18" ht="25.5">
      <c r="A31" s="126" t="s">
        <v>31</v>
      </c>
      <c r="B31" s="127" t="s">
        <v>32</v>
      </c>
      <c r="C31" s="119">
        <v>2312238</v>
      </c>
      <c r="D31" s="119">
        <v>2431015</v>
      </c>
      <c r="E31" s="142">
        <v>1279470</v>
      </c>
      <c r="F31" s="142">
        <v>1066366.59</v>
      </c>
      <c r="G31" s="120">
        <v>83.34439963422355</v>
      </c>
      <c r="H31" s="120"/>
      <c r="I31" s="120"/>
      <c r="J31" s="119">
        <v>1176.68</v>
      </c>
      <c r="K31" s="119">
        <v>0</v>
      </c>
      <c r="L31" s="119" t="e">
        <v>#REF!</v>
      </c>
      <c r="M31" s="119" t="e">
        <v>#REF!</v>
      </c>
      <c r="N31" s="119" t="e">
        <v>#REF!</v>
      </c>
      <c r="O31" s="119">
        <v>1364648.41</v>
      </c>
      <c r="P31" s="119">
        <v>213103.41</v>
      </c>
      <c r="Q31" s="119">
        <v>83.34439963422355</v>
      </c>
      <c r="R31" s="112">
        <f t="shared" si="0"/>
        <v>0.09196620475665707</v>
      </c>
    </row>
    <row r="32" spans="1:18" ht="25.5">
      <c r="A32" s="126" t="s">
        <v>33</v>
      </c>
      <c r="B32" s="127" t="s">
        <v>34</v>
      </c>
      <c r="C32" s="119">
        <v>438769</v>
      </c>
      <c r="D32" s="119">
        <v>438769</v>
      </c>
      <c r="E32" s="142">
        <v>185324</v>
      </c>
      <c r="F32" s="142">
        <v>149705.29</v>
      </c>
      <c r="G32" s="120">
        <v>80.78030368435822</v>
      </c>
      <c r="H32" s="120"/>
      <c r="I32" s="120"/>
      <c r="J32" s="119">
        <v>0</v>
      </c>
      <c r="K32" s="119">
        <v>0</v>
      </c>
      <c r="L32" s="119" t="e">
        <v>#REF!</v>
      </c>
      <c r="M32" s="119" t="e">
        <v>#REF!</v>
      </c>
      <c r="N32" s="119" t="e">
        <v>#REF!</v>
      </c>
      <c r="O32" s="119">
        <v>289063.71</v>
      </c>
      <c r="P32" s="119">
        <v>35618.71</v>
      </c>
      <c r="Q32" s="119">
        <v>80.78030368435822</v>
      </c>
      <c r="R32" s="112">
        <f t="shared" si="0"/>
        <v>0</v>
      </c>
    </row>
    <row r="33" spans="1:18" ht="12.75">
      <c r="A33" s="126"/>
      <c r="B33" s="127"/>
      <c r="C33" s="119"/>
      <c r="D33" s="119"/>
      <c r="E33" s="142"/>
      <c r="F33" s="142"/>
      <c r="G33" s="120"/>
      <c r="H33" s="120"/>
      <c r="I33" s="120"/>
      <c r="J33" s="119"/>
      <c r="K33" s="119"/>
      <c r="L33" s="119"/>
      <c r="M33" s="119"/>
      <c r="N33" s="119"/>
      <c r="O33" s="119"/>
      <c r="P33" s="119"/>
      <c r="Q33" s="119"/>
      <c r="R33" s="112"/>
    </row>
    <row r="34" spans="1:18" ht="25.5">
      <c r="A34" s="126" t="s">
        <v>37</v>
      </c>
      <c r="B34" s="127" t="s">
        <v>38</v>
      </c>
      <c r="C34" s="119">
        <v>4493844</v>
      </c>
      <c r="D34" s="119">
        <v>4493844</v>
      </c>
      <c r="E34" s="142">
        <v>1970953</v>
      </c>
      <c r="F34" s="142">
        <v>1640222.39</v>
      </c>
      <c r="G34" s="120">
        <v>83.21976170918332</v>
      </c>
      <c r="H34" s="120"/>
      <c r="I34" s="120"/>
      <c r="J34" s="119">
        <v>23.2</v>
      </c>
      <c r="K34" s="119">
        <v>0</v>
      </c>
      <c r="L34" s="119" t="e">
        <v>#REF!</v>
      </c>
      <c r="M34" s="119" t="e">
        <v>#REF!</v>
      </c>
      <c r="N34" s="119" t="e">
        <v>#REF!</v>
      </c>
      <c r="O34" s="119">
        <v>2853621.61</v>
      </c>
      <c r="P34" s="119">
        <v>330730.61</v>
      </c>
      <c r="Q34" s="119">
        <v>83.21976170918332</v>
      </c>
      <c r="R34" s="112">
        <f t="shared" si="0"/>
        <v>0.0011770955471794608</v>
      </c>
    </row>
    <row r="35" spans="1:18" ht="25.5">
      <c r="A35" s="126" t="s">
        <v>41</v>
      </c>
      <c r="B35" s="127" t="s">
        <v>42</v>
      </c>
      <c r="C35" s="119">
        <v>588050</v>
      </c>
      <c r="D35" s="119">
        <v>588050</v>
      </c>
      <c r="E35" s="142">
        <v>281648</v>
      </c>
      <c r="F35" s="142">
        <v>254800.78</v>
      </c>
      <c r="G35" s="120">
        <v>90.46781088450832</v>
      </c>
      <c r="H35" s="120"/>
      <c r="I35" s="120"/>
      <c r="J35" s="119">
        <v>0</v>
      </c>
      <c r="K35" s="119">
        <v>0</v>
      </c>
      <c r="L35" s="119" t="e">
        <v>#REF!</v>
      </c>
      <c r="M35" s="119" t="e">
        <v>#REF!</v>
      </c>
      <c r="N35" s="119" t="e">
        <v>#REF!</v>
      </c>
      <c r="O35" s="119">
        <v>333249.22</v>
      </c>
      <c r="P35" s="119">
        <v>26847.22</v>
      </c>
      <c r="Q35" s="119">
        <v>90.46781088450832</v>
      </c>
      <c r="R35" s="112">
        <f t="shared" si="0"/>
        <v>0</v>
      </c>
    </row>
    <row r="36" spans="1:18" ht="25.5">
      <c r="A36" s="126" t="s">
        <v>51</v>
      </c>
      <c r="B36" s="127" t="s">
        <v>52</v>
      </c>
      <c r="C36" s="119">
        <v>1904005</v>
      </c>
      <c r="D36" s="119">
        <v>2210405</v>
      </c>
      <c r="E36" s="142">
        <v>1053712</v>
      </c>
      <c r="F36" s="142">
        <v>771694.41</v>
      </c>
      <c r="G36" s="120">
        <v>73.2357997251621</v>
      </c>
      <c r="H36" s="120"/>
      <c r="I36" s="120"/>
      <c r="J36" s="119">
        <v>448.02</v>
      </c>
      <c r="K36" s="119">
        <v>448.02</v>
      </c>
      <c r="L36" s="119" t="e">
        <v>#REF!</v>
      </c>
      <c r="M36" s="119" t="e">
        <v>#REF!</v>
      </c>
      <c r="N36" s="119" t="e">
        <v>#REF!</v>
      </c>
      <c r="O36" s="119">
        <v>1438710.59</v>
      </c>
      <c r="P36" s="119">
        <v>282017.59</v>
      </c>
      <c r="Q36" s="119">
        <v>73.2357997251621</v>
      </c>
      <c r="R36" s="112">
        <f t="shared" si="0"/>
        <v>0.04251825925869687</v>
      </c>
    </row>
    <row r="37" spans="1:18" ht="12.75">
      <c r="A37" s="124" t="s">
        <v>67</v>
      </c>
      <c r="B37" s="125" t="s">
        <v>68</v>
      </c>
      <c r="C37" s="120">
        <v>56810800</v>
      </c>
      <c r="D37" s="120">
        <v>57128163</v>
      </c>
      <c r="E37" s="141">
        <v>23984363</v>
      </c>
      <c r="F37" s="141">
        <v>17882099.57</v>
      </c>
      <c r="G37" s="120">
        <v>74.55732541239473</v>
      </c>
      <c r="H37" s="120"/>
      <c r="I37" s="120"/>
      <c r="J37" s="120">
        <v>548385.94</v>
      </c>
      <c r="K37" s="120">
        <v>127205.47</v>
      </c>
      <c r="L37" s="120" t="e">
        <v>#REF!</v>
      </c>
      <c r="M37" s="120" t="e">
        <v>#REF!</v>
      </c>
      <c r="N37" s="120" t="e">
        <v>#REF!</v>
      </c>
      <c r="O37" s="120">
        <v>39246063.43</v>
      </c>
      <c r="P37" s="120">
        <v>6102263.43</v>
      </c>
      <c r="Q37" s="120">
        <v>74.55732541239473</v>
      </c>
      <c r="R37" s="111">
        <f t="shared" si="0"/>
        <v>2.286431121810489</v>
      </c>
    </row>
    <row r="38" spans="1:18" ht="25.5">
      <c r="A38" s="126" t="s">
        <v>21</v>
      </c>
      <c r="B38" s="127" t="s">
        <v>22</v>
      </c>
      <c r="C38" s="119">
        <v>56810800</v>
      </c>
      <c r="D38" s="119">
        <v>57128163</v>
      </c>
      <c r="E38" s="142">
        <v>23984363</v>
      </c>
      <c r="F38" s="142">
        <v>17882099.57</v>
      </c>
      <c r="G38" s="120">
        <v>74.55732541239473</v>
      </c>
      <c r="H38" s="120"/>
      <c r="I38" s="120"/>
      <c r="J38" s="119">
        <v>548385.94</v>
      </c>
      <c r="K38" s="119">
        <v>127205.47</v>
      </c>
      <c r="L38" s="119" t="e">
        <v>#REF!</v>
      </c>
      <c r="M38" s="119" t="e">
        <v>#REF!</v>
      </c>
      <c r="N38" s="119" t="e">
        <v>#REF!</v>
      </c>
      <c r="O38" s="119">
        <v>39246063.43</v>
      </c>
      <c r="P38" s="119">
        <v>6102263.43</v>
      </c>
      <c r="Q38" s="119">
        <v>74.55732541239473</v>
      </c>
      <c r="R38" s="112">
        <f t="shared" si="0"/>
        <v>2.286431121810489</v>
      </c>
    </row>
    <row r="39" spans="1:18" ht="12.75">
      <c r="A39" s="124" t="s">
        <v>69</v>
      </c>
      <c r="B39" s="125" t="s">
        <v>70</v>
      </c>
      <c r="C39" s="120">
        <v>103746248</v>
      </c>
      <c r="D39" s="120">
        <v>129842781</v>
      </c>
      <c r="E39" s="141">
        <v>44109349</v>
      </c>
      <c r="F39" s="141">
        <v>41561044.06</v>
      </c>
      <c r="G39" s="120">
        <v>94.22275549793311</v>
      </c>
      <c r="H39" s="120"/>
      <c r="I39" s="120"/>
      <c r="J39" s="120">
        <v>34568.39</v>
      </c>
      <c r="K39" s="120">
        <v>3169626.83</v>
      </c>
      <c r="L39" s="120" t="e">
        <v>#REF!</v>
      </c>
      <c r="M39" s="120" t="e">
        <v>#REF!</v>
      </c>
      <c r="N39" s="120" t="e">
        <v>#REF!</v>
      </c>
      <c r="O39" s="120">
        <v>88281736.94</v>
      </c>
      <c r="P39" s="120">
        <v>2548304.94</v>
      </c>
      <c r="Q39" s="120">
        <v>94.22275549793311</v>
      </c>
      <c r="R39" s="111">
        <f aca="true" t="shared" si="1" ref="R39:R70">IF(E39=0,0,(J39/E39)*100)</f>
        <v>0.07836975784884061</v>
      </c>
    </row>
    <row r="40" spans="1:18" ht="25.5">
      <c r="A40" s="126" t="s">
        <v>21</v>
      </c>
      <c r="B40" s="127" t="s">
        <v>22</v>
      </c>
      <c r="C40" s="119">
        <v>103256248</v>
      </c>
      <c r="D40" s="119">
        <v>129327781</v>
      </c>
      <c r="E40" s="142">
        <v>43945149</v>
      </c>
      <c r="F40" s="142">
        <v>41486564.39</v>
      </c>
      <c r="G40" s="120">
        <v>94.40533331676723</v>
      </c>
      <c r="H40" s="120"/>
      <c r="I40" s="120"/>
      <c r="J40" s="119">
        <v>34568.39</v>
      </c>
      <c r="K40" s="119">
        <v>3169626.83</v>
      </c>
      <c r="L40" s="119" t="e">
        <v>#REF!</v>
      </c>
      <c r="M40" s="119" t="e">
        <v>#REF!</v>
      </c>
      <c r="N40" s="119" t="e">
        <v>#REF!</v>
      </c>
      <c r="O40" s="119">
        <v>87841216.61</v>
      </c>
      <c r="P40" s="119">
        <v>2458584.61</v>
      </c>
      <c r="Q40" s="119">
        <v>94.40533331676723</v>
      </c>
      <c r="R40" s="112">
        <f t="shared" si="1"/>
        <v>0.07866258457787911</v>
      </c>
    </row>
    <row r="41" spans="1:18" ht="25.5">
      <c r="A41" s="126" t="s">
        <v>23</v>
      </c>
      <c r="B41" s="127" t="s">
        <v>24</v>
      </c>
      <c r="C41" s="119">
        <v>300000</v>
      </c>
      <c r="D41" s="119">
        <v>300000</v>
      </c>
      <c r="E41" s="142">
        <v>85000</v>
      </c>
      <c r="F41" s="142">
        <v>32679.67</v>
      </c>
      <c r="G41" s="120">
        <v>38.44667058823529</v>
      </c>
      <c r="H41" s="120"/>
      <c r="I41" s="120"/>
      <c r="J41" s="119">
        <v>0</v>
      </c>
      <c r="K41" s="119">
        <v>0</v>
      </c>
      <c r="L41" s="119" t="e">
        <v>#REF!</v>
      </c>
      <c r="M41" s="119" t="e">
        <v>#REF!</v>
      </c>
      <c r="N41" s="119" t="e">
        <v>#REF!</v>
      </c>
      <c r="O41" s="119">
        <v>267320.33</v>
      </c>
      <c r="P41" s="119">
        <v>52320.33</v>
      </c>
      <c r="Q41" s="119">
        <v>38.44667058823529</v>
      </c>
      <c r="R41" s="112">
        <f t="shared" si="1"/>
        <v>0</v>
      </c>
    </row>
    <row r="42" spans="1:18" ht="25.5">
      <c r="A42" s="126" t="s">
        <v>27</v>
      </c>
      <c r="B42" s="127" t="s">
        <v>28</v>
      </c>
      <c r="C42" s="119">
        <v>0</v>
      </c>
      <c r="D42" s="119">
        <v>7300</v>
      </c>
      <c r="E42" s="142">
        <v>3100</v>
      </c>
      <c r="F42" s="142">
        <v>2800</v>
      </c>
      <c r="G42" s="120">
        <v>90.32258064516128</v>
      </c>
      <c r="H42" s="120"/>
      <c r="I42" s="120"/>
      <c r="J42" s="119">
        <v>0</v>
      </c>
      <c r="K42" s="119">
        <v>0</v>
      </c>
      <c r="L42" s="119" t="e">
        <v>#REF!</v>
      </c>
      <c r="M42" s="119" t="e">
        <v>#REF!</v>
      </c>
      <c r="N42" s="119" t="e">
        <v>#REF!</v>
      </c>
      <c r="O42" s="119">
        <v>4500</v>
      </c>
      <c r="P42" s="119">
        <v>300</v>
      </c>
      <c r="Q42" s="119">
        <v>90.32258064516128</v>
      </c>
      <c r="R42" s="112">
        <f t="shared" si="1"/>
        <v>0</v>
      </c>
    </row>
    <row r="43" spans="1:18" ht="25.5">
      <c r="A43" s="126" t="s">
        <v>29</v>
      </c>
      <c r="B43" s="127" t="s">
        <v>30</v>
      </c>
      <c r="C43" s="119">
        <v>139500</v>
      </c>
      <c r="D43" s="119">
        <v>139500</v>
      </c>
      <c r="E43" s="142">
        <v>36500</v>
      </c>
      <c r="F43" s="142">
        <v>28900</v>
      </c>
      <c r="G43" s="120">
        <v>79.17808219178082</v>
      </c>
      <c r="H43" s="120"/>
      <c r="I43" s="120"/>
      <c r="J43" s="119">
        <v>0</v>
      </c>
      <c r="K43" s="119">
        <v>0</v>
      </c>
      <c r="L43" s="119" t="e">
        <v>#REF!</v>
      </c>
      <c r="M43" s="119" t="e">
        <v>#REF!</v>
      </c>
      <c r="N43" s="119" t="e">
        <v>#REF!</v>
      </c>
      <c r="O43" s="119">
        <v>110600</v>
      </c>
      <c r="P43" s="119">
        <v>7600</v>
      </c>
      <c r="Q43" s="119">
        <v>79.17808219178082</v>
      </c>
      <c r="R43" s="112">
        <f t="shared" si="1"/>
        <v>0</v>
      </c>
    </row>
    <row r="44" spans="1:18" ht="25.5">
      <c r="A44" s="126" t="s">
        <v>31</v>
      </c>
      <c r="B44" s="127" t="s">
        <v>32</v>
      </c>
      <c r="C44" s="119">
        <v>11000</v>
      </c>
      <c r="D44" s="119">
        <v>11000</v>
      </c>
      <c r="E44" s="142">
        <v>4000</v>
      </c>
      <c r="F44" s="142">
        <v>1000</v>
      </c>
      <c r="G44" s="120">
        <v>25</v>
      </c>
      <c r="H44" s="120"/>
      <c r="I44" s="120"/>
      <c r="J44" s="119">
        <v>0</v>
      </c>
      <c r="K44" s="119">
        <v>0</v>
      </c>
      <c r="L44" s="119" t="e">
        <v>#REF!</v>
      </c>
      <c r="M44" s="119" t="e">
        <v>#REF!</v>
      </c>
      <c r="N44" s="119" t="e">
        <v>#REF!</v>
      </c>
      <c r="O44" s="119">
        <v>10000</v>
      </c>
      <c r="P44" s="119">
        <v>3000</v>
      </c>
      <c r="Q44" s="119">
        <v>25</v>
      </c>
      <c r="R44" s="112">
        <f t="shared" si="1"/>
        <v>0</v>
      </c>
    </row>
    <row r="45" spans="1:18" ht="25.5">
      <c r="A45" s="126" t="s">
        <v>35</v>
      </c>
      <c r="B45" s="127" t="s">
        <v>36</v>
      </c>
      <c r="C45" s="119">
        <v>6000</v>
      </c>
      <c r="D45" s="119">
        <v>10000</v>
      </c>
      <c r="E45" s="142">
        <v>6500</v>
      </c>
      <c r="F45" s="142">
        <v>6500</v>
      </c>
      <c r="G45" s="120">
        <v>100</v>
      </c>
      <c r="H45" s="120"/>
      <c r="I45" s="120"/>
      <c r="J45" s="119">
        <v>0</v>
      </c>
      <c r="K45" s="119">
        <v>0</v>
      </c>
      <c r="L45" s="119" t="e">
        <v>#REF!</v>
      </c>
      <c r="M45" s="119" t="e">
        <v>#REF!</v>
      </c>
      <c r="N45" s="119" t="e">
        <v>#REF!</v>
      </c>
      <c r="O45" s="119">
        <v>3500</v>
      </c>
      <c r="P45" s="119">
        <v>0</v>
      </c>
      <c r="Q45" s="119">
        <v>100</v>
      </c>
      <c r="R45" s="112">
        <f t="shared" si="1"/>
        <v>0</v>
      </c>
    </row>
    <row r="46" spans="1:18" ht="25.5">
      <c r="A46" s="126" t="s">
        <v>37</v>
      </c>
      <c r="B46" s="127" t="s">
        <v>38</v>
      </c>
      <c r="C46" s="119">
        <v>0</v>
      </c>
      <c r="D46" s="119">
        <v>12200</v>
      </c>
      <c r="E46" s="142">
        <v>7600</v>
      </c>
      <c r="F46" s="142">
        <v>2600</v>
      </c>
      <c r="G46" s="120">
        <v>34.21052631578947</v>
      </c>
      <c r="H46" s="120"/>
      <c r="I46" s="120"/>
      <c r="J46" s="119">
        <v>0</v>
      </c>
      <c r="K46" s="119">
        <v>0</v>
      </c>
      <c r="L46" s="119" t="e">
        <v>#REF!</v>
      </c>
      <c r="M46" s="119" t="e">
        <v>#REF!</v>
      </c>
      <c r="N46" s="119" t="e">
        <v>#REF!</v>
      </c>
      <c r="O46" s="119">
        <v>9600</v>
      </c>
      <c r="P46" s="119">
        <v>5000</v>
      </c>
      <c r="Q46" s="119">
        <v>34.21052631578947</v>
      </c>
      <c r="R46" s="112">
        <f t="shared" si="1"/>
        <v>0</v>
      </c>
    </row>
    <row r="47" spans="1:18" ht="25.5">
      <c r="A47" s="126" t="s">
        <v>41</v>
      </c>
      <c r="B47" s="127" t="s">
        <v>42</v>
      </c>
      <c r="C47" s="119">
        <v>0</v>
      </c>
      <c r="D47" s="119">
        <v>1500</v>
      </c>
      <c r="E47" s="142">
        <v>1500</v>
      </c>
      <c r="F47" s="142">
        <v>0</v>
      </c>
      <c r="G47" s="120">
        <v>0</v>
      </c>
      <c r="H47" s="120"/>
      <c r="I47" s="120"/>
      <c r="J47" s="119">
        <v>0</v>
      </c>
      <c r="K47" s="119">
        <v>0</v>
      </c>
      <c r="L47" s="119" t="e">
        <v>#REF!</v>
      </c>
      <c r="M47" s="119" t="e">
        <v>#REF!</v>
      </c>
      <c r="N47" s="119" t="e">
        <v>#REF!</v>
      </c>
      <c r="O47" s="119">
        <v>1500</v>
      </c>
      <c r="P47" s="119">
        <v>1500</v>
      </c>
      <c r="Q47" s="119">
        <v>0</v>
      </c>
      <c r="R47" s="112">
        <f t="shared" si="1"/>
        <v>0</v>
      </c>
    </row>
    <row r="48" spans="1:18" ht="25.5">
      <c r="A48" s="126" t="s">
        <v>51</v>
      </c>
      <c r="B48" s="127" t="s">
        <v>52</v>
      </c>
      <c r="C48" s="119">
        <v>33500</v>
      </c>
      <c r="D48" s="119">
        <v>33500</v>
      </c>
      <c r="E48" s="142">
        <v>20000</v>
      </c>
      <c r="F48" s="142">
        <v>0</v>
      </c>
      <c r="G48" s="120">
        <v>0</v>
      </c>
      <c r="H48" s="120"/>
      <c r="I48" s="120"/>
      <c r="J48" s="119">
        <v>0</v>
      </c>
      <c r="K48" s="119">
        <v>0</v>
      </c>
      <c r="L48" s="119" t="e">
        <v>#REF!</v>
      </c>
      <c r="M48" s="119" t="e">
        <v>#REF!</v>
      </c>
      <c r="N48" s="119" t="e">
        <v>#REF!</v>
      </c>
      <c r="O48" s="119">
        <v>33500</v>
      </c>
      <c r="P48" s="119">
        <v>20000</v>
      </c>
      <c r="Q48" s="119">
        <v>0</v>
      </c>
      <c r="R48" s="112">
        <f t="shared" si="1"/>
        <v>0</v>
      </c>
    </row>
    <row r="49" spans="1:18" ht="12.75">
      <c r="A49" s="124" t="s">
        <v>54</v>
      </c>
      <c r="B49" s="125" t="s">
        <v>71</v>
      </c>
      <c r="C49" s="120">
        <v>13104643</v>
      </c>
      <c r="D49" s="120">
        <v>13936808</v>
      </c>
      <c r="E49" s="141">
        <v>7298327</v>
      </c>
      <c r="F49" s="141">
        <v>4896079.93</v>
      </c>
      <c r="G49" s="120">
        <v>67.08496248523805</v>
      </c>
      <c r="H49" s="120"/>
      <c r="I49" s="120"/>
      <c r="J49" s="120">
        <v>230482.21</v>
      </c>
      <c r="K49" s="120">
        <v>43685.67</v>
      </c>
      <c r="L49" s="120" t="e">
        <v>#REF!</v>
      </c>
      <c r="M49" s="120" t="e">
        <v>#REF!</v>
      </c>
      <c r="N49" s="120" t="e">
        <v>#REF!</v>
      </c>
      <c r="O49" s="120">
        <v>9040728.07</v>
      </c>
      <c r="P49" s="120">
        <v>2402247.07</v>
      </c>
      <c r="Q49" s="120">
        <v>67.08496248523805</v>
      </c>
      <c r="R49" s="111">
        <f t="shared" si="1"/>
        <v>3.1580142956050063</v>
      </c>
    </row>
    <row r="50" spans="1:18" ht="25.5">
      <c r="A50" s="126" t="s">
        <v>23</v>
      </c>
      <c r="B50" s="127" t="s">
        <v>24</v>
      </c>
      <c r="C50" s="119">
        <v>5213071</v>
      </c>
      <c r="D50" s="119">
        <v>5573071</v>
      </c>
      <c r="E50" s="142">
        <v>2776191</v>
      </c>
      <c r="F50" s="142">
        <v>2267229.62</v>
      </c>
      <c r="G50" s="120">
        <v>81.66691773008414</v>
      </c>
      <c r="H50" s="120"/>
      <c r="I50" s="120"/>
      <c r="J50" s="119">
        <v>75469.04</v>
      </c>
      <c r="K50" s="119">
        <v>10024</v>
      </c>
      <c r="L50" s="119" t="e">
        <v>#REF!</v>
      </c>
      <c r="M50" s="119" t="e">
        <v>#REF!</v>
      </c>
      <c r="N50" s="119" t="e">
        <v>#REF!</v>
      </c>
      <c r="O50" s="119">
        <v>3305841.38</v>
      </c>
      <c r="P50" s="119">
        <v>508961.38</v>
      </c>
      <c r="Q50" s="119">
        <v>81.66691773008414</v>
      </c>
      <c r="R50" s="112">
        <f t="shared" si="1"/>
        <v>2.71843832070632</v>
      </c>
    </row>
    <row r="51" spans="1:18" ht="25.5">
      <c r="A51" s="126" t="s">
        <v>25</v>
      </c>
      <c r="B51" s="127" t="s">
        <v>26</v>
      </c>
      <c r="C51" s="119">
        <v>436433</v>
      </c>
      <c r="D51" s="119">
        <v>187441</v>
      </c>
      <c r="E51" s="142">
        <v>129482</v>
      </c>
      <c r="F51" s="142">
        <v>83633.52</v>
      </c>
      <c r="G51" s="120">
        <v>64.5908466041612</v>
      </c>
      <c r="H51" s="120"/>
      <c r="I51" s="120"/>
      <c r="J51" s="119">
        <v>0</v>
      </c>
      <c r="K51" s="119">
        <v>0</v>
      </c>
      <c r="L51" s="119" t="e">
        <v>#REF!</v>
      </c>
      <c r="M51" s="119" t="e">
        <v>#REF!</v>
      </c>
      <c r="N51" s="119" t="e">
        <v>#REF!</v>
      </c>
      <c r="O51" s="119">
        <v>103807.48</v>
      </c>
      <c r="P51" s="119">
        <v>45848.48</v>
      </c>
      <c r="Q51" s="119">
        <v>64.5908466041612</v>
      </c>
      <c r="R51" s="112">
        <f t="shared" si="1"/>
        <v>0</v>
      </c>
    </row>
    <row r="52" spans="1:18" ht="25.5">
      <c r="A52" s="126" t="s">
        <v>27</v>
      </c>
      <c r="B52" s="127" t="s">
        <v>28</v>
      </c>
      <c r="C52" s="119">
        <v>97630</v>
      </c>
      <c r="D52" s="119">
        <v>101871</v>
      </c>
      <c r="E52" s="142">
        <v>59747</v>
      </c>
      <c r="F52" s="142">
        <v>43901.3</v>
      </c>
      <c r="G52" s="120">
        <v>73.47866838502351</v>
      </c>
      <c r="H52" s="120"/>
      <c r="I52" s="120"/>
      <c r="J52" s="119">
        <v>2490.2</v>
      </c>
      <c r="K52" s="119">
        <v>2490.2</v>
      </c>
      <c r="L52" s="119" t="e">
        <v>#REF!</v>
      </c>
      <c r="M52" s="119" t="e">
        <v>#REF!</v>
      </c>
      <c r="N52" s="119" t="e">
        <v>#REF!</v>
      </c>
      <c r="O52" s="119">
        <v>57969.7</v>
      </c>
      <c r="P52" s="119">
        <v>15845.7</v>
      </c>
      <c r="Q52" s="119">
        <v>73.47866838502351</v>
      </c>
      <c r="R52" s="112">
        <f t="shared" si="1"/>
        <v>4.167908012117763</v>
      </c>
    </row>
    <row r="53" spans="1:18" ht="25.5">
      <c r="A53" s="126" t="s">
        <v>29</v>
      </c>
      <c r="B53" s="127" t="s">
        <v>30</v>
      </c>
      <c r="C53" s="119">
        <v>2509472</v>
      </c>
      <c r="D53" s="119">
        <v>2552072</v>
      </c>
      <c r="E53" s="142">
        <v>1580825</v>
      </c>
      <c r="F53" s="142">
        <v>1527298.31</v>
      </c>
      <c r="G53" s="120">
        <v>96.61400281498584</v>
      </c>
      <c r="H53" s="120"/>
      <c r="I53" s="120"/>
      <c r="J53" s="119">
        <v>31192.89</v>
      </c>
      <c r="K53" s="119">
        <v>30171.47</v>
      </c>
      <c r="L53" s="119" t="e">
        <v>#REF!</v>
      </c>
      <c r="M53" s="119" t="e">
        <v>#REF!</v>
      </c>
      <c r="N53" s="119" t="e">
        <v>#REF!</v>
      </c>
      <c r="O53" s="119">
        <v>1024773.69</v>
      </c>
      <c r="P53" s="119">
        <v>53526.689999999944</v>
      </c>
      <c r="Q53" s="119">
        <v>96.61400281498584</v>
      </c>
      <c r="R53" s="112">
        <f t="shared" si="1"/>
        <v>1.9732032324893647</v>
      </c>
    </row>
    <row r="54" spans="1:18" ht="25.5">
      <c r="A54" s="126" t="s">
        <v>31</v>
      </c>
      <c r="B54" s="127" t="s">
        <v>32</v>
      </c>
      <c r="C54" s="119">
        <v>576839</v>
      </c>
      <c r="D54" s="119">
        <v>629898</v>
      </c>
      <c r="E54" s="142">
        <v>302880</v>
      </c>
      <c r="F54" s="142">
        <v>190180.92</v>
      </c>
      <c r="G54" s="120">
        <v>62.79084786053883</v>
      </c>
      <c r="H54" s="120"/>
      <c r="I54" s="120"/>
      <c r="J54" s="119">
        <v>91556</v>
      </c>
      <c r="K54" s="119">
        <v>0</v>
      </c>
      <c r="L54" s="119" t="e">
        <v>#REF!</v>
      </c>
      <c r="M54" s="119" t="e">
        <v>#REF!</v>
      </c>
      <c r="N54" s="119" t="e">
        <v>#REF!</v>
      </c>
      <c r="O54" s="119">
        <v>439717.08</v>
      </c>
      <c r="P54" s="119">
        <v>112699.08</v>
      </c>
      <c r="Q54" s="119">
        <v>62.79084786053883</v>
      </c>
      <c r="R54" s="112">
        <f t="shared" si="1"/>
        <v>30.228473322768096</v>
      </c>
    </row>
    <row r="55" spans="1:18" ht="25.5">
      <c r="A55" s="126" t="s">
        <v>33</v>
      </c>
      <c r="B55" s="127" t="s">
        <v>34</v>
      </c>
      <c r="C55" s="119">
        <v>13510</v>
      </c>
      <c r="D55" s="119">
        <v>13510</v>
      </c>
      <c r="E55" s="142">
        <v>7690</v>
      </c>
      <c r="F55" s="142">
        <v>887</v>
      </c>
      <c r="G55" s="120">
        <v>11.53446033810143</v>
      </c>
      <c r="H55" s="120"/>
      <c r="I55" s="120"/>
      <c r="J55" s="119">
        <v>0</v>
      </c>
      <c r="K55" s="119">
        <v>0</v>
      </c>
      <c r="L55" s="119" t="e">
        <v>#REF!</v>
      </c>
      <c r="M55" s="119" t="e">
        <v>#REF!</v>
      </c>
      <c r="N55" s="119" t="e">
        <v>#REF!</v>
      </c>
      <c r="O55" s="119">
        <v>12623</v>
      </c>
      <c r="P55" s="119">
        <v>6803</v>
      </c>
      <c r="Q55" s="119">
        <v>11.53446033810143</v>
      </c>
      <c r="R55" s="112">
        <f t="shared" si="1"/>
        <v>0</v>
      </c>
    </row>
    <row r="56" spans="1:18" ht="25.5">
      <c r="A56" s="126" t="s">
        <v>35</v>
      </c>
      <c r="B56" s="127" t="s">
        <v>36</v>
      </c>
      <c r="C56" s="119">
        <v>304575</v>
      </c>
      <c r="D56" s="119">
        <v>302075</v>
      </c>
      <c r="E56" s="142">
        <v>112787</v>
      </c>
      <c r="F56" s="142">
        <v>65159.34</v>
      </c>
      <c r="G56" s="120">
        <v>57.772030464503885</v>
      </c>
      <c r="H56" s="120"/>
      <c r="I56" s="120"/>
      <c r="J56" s="119">
        <v>0</v>
      </c>
      <c r="K56" s="119">
        <v>0</v>
      </c>
      <c r="L56" s="119" t="e">
        <v>#REF!</v>
      </c>
      <c r="M56" s="119" t="e">
        <v>#REF!</v>
      </c>
      <c r="N56" s="119" t="e">
        <v>#REF!</v>
      </c>
      <c r="O56" s="119">
        <v>236915.66</v>
      </c>
      <c r="P56" s="119">
        <v>47627.66</v>
      </c>
      <c r="Q56" s="119">
        <v>57.772030464503885</v>
      </c>
      <c r="R56" s="112">
        <f t="shared" si="1"/>
        <v>0</v>
      </c>
    </row>
    <row r="57" spans="1:18" ht="25.5">
      <c r="A57" s="126" t="s">
        <v>37</v>
      </c>
      <c r="B57" s="127" t="s">
        <v>38</v>
      </c>
      <c r="C57" s="119">
        <v>2613226</v>
      </c>
      <c r="D57" s="119">
        <v>2532782</v>
      </c>
      <c r="E57" s="142">
        <v>1096493</v>
      </c>
      <c r="F57" s="142">
        <v>203493.99</v>
      </c>
      <c r="G57" s="120">
        <v>18.558621897267013</v>
      </c>
      <c r="H57" s="120"/>
      <c r="I57" s="120"/>
      <c r="J57" s="119">
        <v>774.08</v>
      </c>
      <c r="K57" s="119">
        <v>0</v>
      </c>
      <c r="L57" s="119" t="e">
        <v>#REF!</v>
      </c>
      <c r="M57" s="119" t="e">
        <v>#REF!</v>
      </c>
      <c r="N57" s="119" t="e">
        <v>#REF!</v>
      </c>
      <c r="O57" s="119">
        <v>2329288.01</v>
      </c>
      <c r="P57" s="119">
        <v>892999.01</v>
      </c>
      <c r="Q57" s="119">
        <v>18.558621897267013</v>
      </c>
      <c r="R57" s="112">
        <f t="shared" si="1"/>
        <v>0.07059598191689323</v>
      </c>
    </row>
    <row r="58" spans="1:18" ht="25.5">
      <c r="A58" s="126" t="s">
        <v>39</v>
      </c>
      <c r="B58" s="127" t="s">
        <v>40</v>
      </c>
      <c r="C58" s="119">
        <v>100</v>
      </c>
      <c r="D58" s="119">
        <v>61781</v>
      </c>
      <c r="E58" s="142">
        <v>54792</v>
      </c>
      <c r="F58" s="142">
        <v>0</v>
      </c>
      <c r="G58" s="120">
        <v>0</v>
      </c>
      <c r="H58" s="120"/>
      <c r="I58" s="120"/>
      <c r="J58" s="119">
        <v>0</v>
      </c>
      <c r="K58" s="119">
        <v>0</v>
      </c>
      <c r="L58" s="119" t="e">
        <v>#REF!</v>
      </c>
      <c r="M58" s="119" t="e">
        <v>#REF!</v>
      </c>
      <c r="N58" s="119" t="e">
        <v>#REF!</v>
      </c>
      <c r="O58" s="119">
        <v>61781</v>
      </c>
      <c r="P58" s="119">
        <v>54792</v>
      </c>
      <c r="Q58" s="119">
        <v>0</v>
      </c>
      <c r="R58" s="112">
        <f t="shared" si="1"/>
        <v>0</v>
      </c>
    </row>
    <row r="59" spans="1:18" ht="25.5">
      <c r="A59" s="126" t="s">
        <v>41</v>
      </c>
      <c r="B59" s="127" t="s">
        <v>42</v>
      </c>
      <c r="C59" s="119">
        <v>7300</v>
      </c>
      <c r="D59" s="119">
        <v>41115</v>
      </c>
      <c r="E59" s="142">
        <v>18615</v>
      </c>
      <c r="F59" s="142">
        <v>8582.98</v>
      </c>
      <c r="G59" s="120">
        <v>46.10786999731399</v>
      </c>
      <c r="H59" s="120"/>
      <c r="I59" s="120"/>
      <c r="J59" s="119">
        <v>0</v>
      </c>
      <c r="K59" s="119">
        <v>0</v>
      </c>
      <c r="L59" s="119" t="e">
        <v>#REF!</v>
      </c>
      <c r="M59" s="119" t="e">
        <v>#REF!</v>
      </c>
      <c r="N59" s="119" t="e">
        <v>#REF!</v>
      </c>
      <c r="O59" s="119">
        <v>32532.02</v>
      </c>
      <c r="P59" s="119">
        <v>10032.02</v>
      </c>
      <c r="Q59" s="119">
        <v>46.10786999731399</v>
      </c>
      <c r="R59" s="112">
        <f t="shared" si="1"/>
        <v>0</v>
      </c>
    </row>
    <row r="60" spans="1:18" ht="25.5">
      <c r="A60" s="126" t="s">
        <v>43</v>
      </c>
      <c r="B60" s="127" t="s">
        <v>44</v>
      </c>
      <c r="C60" s="119">
        <v>5460</v>
      </c>
      <c r="D60" s="119">
        <v>28460</v>
      </c>
      <c r="E60" s="142">
        <v>18660</v>
      </c>
      <c r="F60" s="142">
        <v>7916</v>
      </c>
      <c r="G60" s="120">
        <v>42.42229367631297</v>
      </c>
      <c r="H60" s="120"/>
      <c r="I60" s="120"/>
      <c r="J60" s="119">
        <v>1000</v>
      </c>
      <c r="K60" s="119">
        <v>1000</v>
      </c>
      <c r="L60" s="119" t="e">
        <v>#REF!</v>
      </c>
      <c r="M60" s="119" t="e">
        <v>#REF!</v>
      </c>
      <c r="N60" s="119" t="e">
        <v>#REF!</v>
      </c>
      <c r="O60" s="119">
        <v>20544</v>
      </c>
      <c r="P60" s="119">
        <v>10744</v>
      </c>
      <c r="Q60" s="119">
        <v>42.42229367631297</v>
      </c>
      <c r="R60" s="112">
        <f t="shared" si="1"/>
        <v>5.359056806002144</v>
      </c>
    </row>
    <row r="61" spans="1:18" ht="25.5">
      <c r="A61" s="126" t="s">
        <v>45</v>
      </c>
      <c r="B61" s="127" t="s">
        <v>46</v>
      </c>
      <c r="C61" s="119">
        <v>75500</v>
      </c>
      <c r="D61" s="119">
        <v>185000</v>
      </c>
      <c r="E61" s="142">
        <v>167572</v>
      </c>
      <c r="F61" s="142">
        <v>106794.81</v>
      </c>
      <c r="G61" s="120">
        <v>63.730700833074735</v>
      </c>
      <c r="H61" s="120"/>
      <c r="I61" s="120"/>
      <c r="J61" s="119">
        <v>0</v>
      </c>
      <c r="K61" s="119">
        <v>0</v>
      </c>
      <c r="L61" s="119" t="e">
        <v>#REF!</v>
      </c>
      <c r="M61" s="119" t="e">
        <v>#REF!</v>
      </c>
      <c r="N61" s="119" t="e">
        <v>#REF!</v>
      </c>
      <c r="O61" s="119">
        <v>78205.19</v>
      </c>
      <c r="P61" s="119">
        <v>60777.19</v>
      </c>
      <c r="Q61" s="119">
        <v>63.730700833074735</v>
      </c>
      <c r="R61" s="112">
        <f t="shared" si="1"/>
        <v>0</v>
      </c>
    </row>
    <row r="62" spans="1:18" ht="25.5">
      <c r="A62" s="126" t="s">
        <v>47</v>
      </c>
      <c r="B62" s="127" t="s">
        <v>48</v>
      </c>
      <c r="C62" s="119">
        <v>75906</v>
      </c>
      <c r="D62" s="119">
        <v>248503</v>
      </c>
      <c r="E62" s="142">
        <v>198752</v>
      </c>
      <c r="F62" s="142">
        <v>80007.34</v>
      </c>
      <c r="G62" s="120">
        <v>40.254860328449524</v>
      </c>
      <c r="H62" s="120"/>
      <c r="I62" s="120"/>
      <c r="J62" s="119">
        <v>10000</v>
      </c>
      <c r="K62" s="119">
        <v>0</v>
      </c>
      <c r="L62" s="119" t="e">
        <v>#REF!</v>
      </c>
      <c r="M62" s="119" t="e">
        <v>#REF!</v>
      </c>
      <c r="N62" s="119" t="e">
        <v>#REF!</v>
      </c>
      <c r="O62" s="119">
        <v>168495.66</v>
      </c>
      <c r="P62" s="119">
        <v>118744.66</v>
      </c>
      <c r="Q62" s="119">
        <v>40.254860328449524</v>
      </c>
      <c r="R62" s="112">
        <f t="shared" si="1"/>
        <v>5.031395910481404</v>
      </c>
    </row>
    <row r="63" spans="1:18" ht="25.5">
      <c r="A63" s="126" t="s">
        <v>49</v>
      </c>
      <c r="B63" s="127" t="s">
        <v>50</v>
      </c>
      <c r="C63" s="119">
        <v>7100</v>
      </c>
      <c r="D63" s="119">
        <v>18080</v>
      </c>
      <c r="E63" s="142">
        <v>18080</v>
      </c>
      <c r="F63" s="142">
        <v>15154.99</v>
      </c>
      <c r="G63" s="120">
        <v>83.82184734513274</v>
      </c>
      <c r="H63" s="120"/>
      <c r="I63" s="120"/>
      <c r="J63" s="119">
        <v>0</v>
      </c>
      <c r="K63" s="119">
        <v>0</v>
      </c>
      <c r="L63" s="119" t="e">
        <v>#REF!</v>
      </c>
      <c r="M63" s="119" t="e">
        <v>#REF!</v>
      </c>
      <c r="N63" s="119" t="e">
        <v>#REF!</v>
      </c>
      <c r="O63" s="119">
        <v>2925.01</v>
      </c>
      <c r="P63" s="119">
        <v>2925.01</v>
      </c>
      <c r="Q63" s="119">
        <v>83.82184734513274</v>
      </c>
      <c r="R63" s="112">
        <f t="shared" si="1"/>
        <v>0</v>
      </c>
    </row>
    <row r="64" spans="1:18" ht="25.5">
      <c r="A64" s="126" t="s">
        <v>51</v>
      </c>
      <c r="B64" s="127" t="s">
        <v>52</v>
      </c>
      <c r="C64" s="119">
        <v>1168521</v>
      </c>
      <c r="D64" s="119">
        <v>1461149</v>
      </c>
      <c r="E64" s="142">
        <v>755761</v>
      </c>
      <c r="F64" s="142">
        <v>295839.81</v>
      </c>
      <c r="G64" s="120">
        <v>39.14462508650222</v>
      </c>
      <c r="H64" s="120"/>
      <c r="I64" s="120"/>
      <c r="J64" s="119">
        <v>18000</v>
      </c>
      <c r="K64" s="119">
        <v>0</v>
      </c>
      <c r="L64" s="119" t="e">
        <v>#REF!</v>
      </c>
      <c r="M64" s="119" t="e">
        <v>#REF!</v>
      </c>
      <c r="N64" s="119" t="e">
        <v>#REF!</v>
      </c>
      <c r="O64" s="119">
        <v>1165309.19</v>
      </c>
      <c r="P64" s="119">
        <v>459921.19</v>
      </c>
      <c r="Q64" s="119">
        <v>39.14462508650222</v>
      </c>
      <c r="R64" s="112">
        <f t="shared" si="1"/>
        <v>2.381705327477867</v>
      </c>
    </row>
    <row r="65" spans="1:18" ht="12.75">
      <c r="A65" s="124" t="s">
        <v>55</v>
      </c>
      <c r="B65" s="125" t="s">
        <v>72</v>
      </c>
      <c r="C65" s="120">
        <v>16303684</v>
      </c>
      <c r="D65" s="120">
        <v>16300877</v>
      </c>
      <c r="E65" s="141">
        <v>7002956</v>
      </c>
      <c r="F65" s="141">
        <v>5123495.26</v>
      </c>
      <c r="G65" s="120">
        <v>73.16189420581823</v>
      </c>
      <c r="H65" s="120"/>
      <c r="I65" s="120"/>
      <c r="J65" s="120">
        <v>189214.75</v>
      </c>
      <c r="K65" s="120">
        <v>73693.72</v>
      </c>
      <c r="L65" s="120" t="e">
        <v>#REF!</v>
      </c>
      <c r="M65" s="120" t="e">
        <v>#REF!</v>
      </c>
      <c r="N65" s="120" t="e">
        <v>#REF!</v>
      </c>
      <c r="O65" s="120">
        <v>11177381.74</v>
      </c>
      <c r="P65" s="120">
        <v>1879460.74</v>
      </c>
      <c r="Q65" s="120">
        <v>73.16189420581823</v>
      </c>
      <c r="R65" s="111">
        <f t="shared" si="1"/>
        <v>2.7019268720237566</v>
      </c>
    </row>
    <row r="66" spans="1:18" ht="25.5">
      <c r="A66" s="126" t="s">
        <v>21</v>
      </c>
      <c r="B66" s="127" t="s">
        <v>22</v>
      </c>
      <c r="C66" s="119">
        <v>9777595</v>
      </c>
      <c r="D66" s="119">
        <v>9777595</v>
      </c>
      <c r="E66" s="142">
        <v>4363067</v>
      </c>
      <c r="F66" s="142">
        <v>3059779.51</v>
      </c>
      <c r="G66" s="120">
        <v>70.12909749036629</v>
      </c>
      <c r="H66" s="120"/>
      <c r="I66" s="120"/>
      <c r="J66" s="119">
        <v>100332.4</v>
      </c>
      <c r="K66" s="119">
        <v>20198.05</v>
      </c>
      <c r="L66" s="119" t="e">
        <v>#REF!</v>
      </c>
      <c r="M66" s="119" t="e">
        <v>#REF!</v>
      </c>
      <c r="N66" s="119" t="e">
        <v>#REF!</v>
      </c>
      <c r="O66" s="119">
        <v>6717815.49</v>
      </c>
      <c r="P66" s="119">
        <v>1303287.49</v>
      </c>
      <c r="Q66" s="119">
        <v>70.12909749036629</v>
      </c>
      <c r="R66" s="112">
        <f t="shared" si="1"/>
        <v>2.2995842144986542</v>
      </c>
    </row>
    <row r="67" spans="1:18" ht="25.5">
      <c r="A67" s="126" t="s">
        <v>25</v>
      </c>
      <c r="B67" s="127" t="s">
        <v>26</v>
      </c>
      <c r="C67" s="119">
        <v>493376</v>
      </c>
      <c r="D67" s="119">
        <v>493426</v>
      </c>
      <c r="E67" s="142">
        <v>206869</v>
      </c>
      <c r="F67" s="142">
        <v>177349.01</v>
      </c>
      <c r="G67" s="120">
        <v>85.73010455892377</v>
      </c>
      <c r="H67" s="23">
        <v>206869</v>
      </c>
      <c r="I67" s="23">
        <f>E67-H67</f>
        <v>0</v>
      </c>
      <c r="J67" s="119">
        <v>20114.35</v>
      </c>
      <c r="K67" s="119">
        <v>20145.93</v>
      </c>
      <c r="L67" s="119" t="e">
        <v>#REF!</v>
      </c>
      <c r="M67" s="119" t="e">
        <v>#REF!</v>
      </c>
      <c r="N67" s="119" t="e">
        <v>#REF!</v>
      </c>
      <c r="O67" s="119">
        <v>316076.99</v>
      </c>
      <c r="P67" s="119">
        <v>29519.99</v>
      </c>
      <c r="Q67" s="119">
        <v>85.73010455892377</v>
      </c>
      <c r="R67" s="112">
        <f t="shared" si="1"/>
        <v>9.723230643547364</v>
      </c>
    </row>
    <row r="68" spans="1:18" ht="25.5">
      <c r="A68" s="126" t="s">
        <v>27</v>
      </c>
      <c r="B68" s="127" t="s">
        <v>28</v>
      </c>
      <c r="C68" s="119">
        <v>483501</v>
      </c>
      <c r="D68" s="119">
        <v>483501</v>
      </c>
      <c r="E68" s="142">
        <v>190244</v>
      </c>
      <c r="F68" s="142">
        <v>165932.65</v>
      </c>
      <c r="G68" s="120">
        <v>87.22096360463405</v>
      </c>
      <c r="H68" s="10">
        <v>204344</v>
      </c>
      <c r="I68" s="23">
        <f aca="true" t="shared" si="2" ref="I68:I79">E68-H68</f>
        <v>-14100</v>
      </c>
      <c r="J68" s="119">
        <v>50</v>
      </c>
      <c r="K68" s="119">
        <v>50</v>
      </c>
      <c r="L68" s="119" t="e">
        <v>#REF!</v>
      </c>
      <c r="M68" s="119" t="e">
        <v>#REF!</v>
      </c>
      <c r="N68" s="119" t="e">
        <v>#REF!</v>
      </c>
      <c r="O68" s="119">
        <v>317568.35</v>
      </c>
      <c r="P68" s="119">
        <v>24311.35</v>
      </c>
      <c r="Q68" s="119">
        <v>87.22096360463405</v>
      </c>
      <c r="R68" s="112">
        <f t="shared" si="1"/>
        <v>0.02628203780408318</v>
      </c>
    </row>
    <row r="69" spans="1:18" ht="25.5">
      <c r="A69" s="126" t="s">
        <v>29</v>
      </c>
      <c r="B69" s="127" t="s">
        <v>30</v>
      </c>
      <c r="C69" s="119">
        <v>1114598</v>
      </c>
      <c r="D69" s="119">
        <v>1114598</v>
      </c>
      <c r="E69" s="142">
        <v>480107</v>
      </c>
      <c r="F69" s="142">
        <v>405108.42</v>
      </c>
      <c r="G69" s="120">
        <v>84.37877806405655</v>
      </c>
      <c r="H69" s="10">
        <v>480107</v>
      </c>
      <c r="I69" s="23">
        <f t="shared" si="2"/>
        <v>0</v>
      </c>
      <c r="J69" s="119">
        <v>840.05</v>
      </c>
      <c r="K69" s="119">
        <v>8197</v>
      </c>
      <c r="L69" s="119" t="e">
        <v>#REF!</v>
      </c>
      <c r="M69" s="119" t="e">
        <v>#REF!</v>
      </c>
      <c r="N69" s="119" t="e">
        <v>#REF!</v>
      </c>
      <c r="O69" s="119">
        <v>709489.58</v>
      </c>
      <c r="P69" s="119">
        <v>74998.58</v>
      </c>
      <c r="Q69" s="119">
        <v>84.37877806405655</v>
      </c>
      <c r="R69" s="112">
        <f t="shared" si="1"/>
        <v>0.17497141262260285</v>
      </c>
    </row>
    <row r="70" spans="1:18" ht="25.5">
      <c r="A70" s="126" t="s">
        <v>31</v>
      </c>
      <c r="B70" s="127" t="s">
        <v>32</v>
      </c>
      <c r="C70" s="119">
        <v>591108</v>
      </c>
      <c r="D70" s="119">
        <v>591108</v>
      </c>
      <c r="E70" s="142">
        <v>335581</v>
      </c>
      <c r="F70" s="142">
        <v>238175.17</v>
      </c>
      <c r="G70" s="120">
        <v>70.97397349671168</v>
      </c>
      <c r="H70" s="10">
        <v>335581</v>
      </c>
      <c r="I70" s="23">
        <f t="shared" si="2"/>
        <v>0</v>
      </c>
      <c r="J70" s="119">
        <v>375.28</v>
      </c>
      <c r="K70" s="119">
        <v>0</v>
      </c>
      <c r="L70" s="119" t="e">
        <v>#REF!</v>
      </c>
      <c r="M70" s="119" t="e">
        <v>#REF!</v>
      </c>
      <c r="N70" s="119" t="e">
        <v>#REF!</v>
      </c>
      <c r="O70" s="119">
        <v>352932.83</v>
      </c>
      <c r="P70" s="119">
        <v>97405.83</v>
      </c>
      <c r="Q70" s="119">
        <v>70.97397349671168</v>
      </c>
      <c r="R70" s="112">
        <f t="shared" si="1"/>
        <v>0.11182993077677222</v>
      </c>
    </row>
    <row r="71" spans="1:18" ht="25.5">
      <c r="A71" s="126" t="s">
        <v>33</v>
      </c>
      <c r="B71" s="127" t="s">
        <v>34</v>
      </c>
      <c r="C71" s="119">
        <v>224684</v>
      </c>
      <c r="D71" s="119">
        <v>224684</v>
      </c>
      <c r="E71" s="142">
        <v>85629</v>
      </c>
      <c r="F71" s="142">
        <v>63961.32</v>
      </c>
      <c r="G71" s="120">
        <v>74.69586238307116</v>
      </c>
      <c r="H71" s="10">
        <v>85629</v>
      </c>
      <c r="I71" s="23">
        <f t="shared" si="2"/>
        <v>0</v>
      </c>
      <c r="J71" s="119">
        <v>600</v>
      </c>
      <c r="K71" s="119">
        <v>2505.68</v>
      </c>
      <c r="L71" s="119" t="e">
        <v>#REF!</v>
      </c>
      <c r="M71" s="119" t="e">
        <v>#REF!</v>
      </c>
      <c r="N71" s="119" t="e">
        <v>#REF!</v>
      </c>
      <c r="O71" s="119">
        <v>160722.68</v>
      </c>
      <c r="P71" s="119">
        <v>21667.68</v>
      </c>
      <c r="Q71" s="119">
        <v>74.69586238307116</v>
      </c>
      <c r="R71" s="112">
        <f aca="true" t="shared" si="3" ref="R71:R101">IF(E71=0,0,(J71/E71)*100)</f>
        <v>0.7006971937077392</v>
      </c>
    </row>
    <row r="72" spans="1:18" ht="25.5">
      <c r="A72" s="126" t="s">
        <v>35</v>
      </c>
      <c r="B72" s="127" t="s">
        <v>36</v>
      </c>
      <c r="C72" s="119">
        <v>193255</v>
      </c>
      <c r="D72" s="119">
        <v>193255</v>
      </c>
      <c r="E72" s="142">
        <v>77089</v>
      </c>
      <c r="F72" s="142">
        <v>58472.3</v>
      </c>
      <c r="G72" s="120">
        <v>75.85038072876806</v>
      </c>
      <c r="H72" s="10">
        <v>77089</v>
      </c>
      <c r="I72" s="23">
        <f t="shared" si="2"/>
        <v>0</v>
      </c>
      <c r="J72" s="119">
        <v>0</v>
      </c>
      <c r="K72" s="119">
        <v>0</v>
      </c>
      <c r="L72" s="119" t="e">
        <v>#REF!</v>
      </c>
      <c r="M72" s="119" t="e">
        <v>#REF!</v>
      </c>
      <c r="N72" s="119" t="e">
        <v>#REF!</v>
      </c>
      <c r="O72" s="119">
        <v>134782.7</v>
      </c>
      <c r="P72" s="119">
        <v>18616.7</v>
      </c>
      <c r="Q72" s="119">
        <v>75.85038072876806</v>
      </c>
      <c r="R72" s="112">
        <f t="shared" si="3"/>
        <v>0</v>
      </c>
    </row>
    <row r="73" spans="1:18" ht="25.5">
      <c r="A73" s="126" t="s">
        <v>37</v>
      </c>
      <c r="B73" s="127" t="s">
        <v>38</v>
      </c>
      <c r="C73" s="119">
        <v>1533605</v>
      </c>
      <c r="D73" s="119">
        <v>1533605</v>
      </c>
      <c r="E73" s="142">
        <v>535846</v>
      </c>
      <c r="F73" s="142">
        <v>432425.25</v>
      </c>
      <c r="G73" s="120">
        <v>80.69953867342483</v>
      </c>
      <c r="H73" s="21">
        <v>535846</v>
      </c>
      <c r="I73" s="23">
        <f t="shared" si="2"/>
        <v>0</v>
      </c>
      <c r="J73" s="119">
        <v>0</v>
      </c>
      <c r="K73" s="119">
        <v>444.9</v>
      </c>
      <c r="L73" s="119" t="e">
        <v>#REF!</v>
      </c>
      <c r="M73" s="119" t="e">
        <v>#REF!</v>
      </c>
      <c r="N73" s="119" t="e">
        <v>#REF!</v>
      </c>
      <c r="O73" s="119">
        <v>1101179.75</v>
      </c>
      <c r="P73" s="119">
        <v>103420.75</v>
      </c>
      <c r="Q73" s="119">
        <v>80.69953867342483</v>
      </c>
      <c r="R73" s="112">
        <f t="shared" si="3"/>
        <v>0</v>
      </c>
    </row>
    <row r="74" spans="1:18" ht="25.5">
      <c r="A74" s="126" t="s">
        <v>41</v>
      </c>
      <c r="B74" s="127" t="s">
        <v>42</v>
      </c>
      <c r="C74" s="119">
        <v>531477</v>
      </c>
      <c r="D74" s="119">
        <v>528620</v>
      </c>
      <c r="E74" s="142">
        <v>205271</v>
      </c>
      <c r="F74" s="142">
        <v>145335.35</v>
      </c>
      <c r="G74" s="120">
        <v>70.80169629416723</v>
      </c>
      <c r="H74" s="10">
        <v>197971</v>
      </c>
      <c r="I74" s="23">
        <f t="shared" si="2"/>
        <v>7300</v>
      </c>
      <c r="J74" s="119">
        <v>42442.64</v>
      </c>
      <c r="K74" s="119">
        <v>0</v>
      </c>
      <c r="L74" s="119" t="e">
        <v>#REF!</v>
      </c>
      <c r="M74" s="119" t="e">
        <v>#REF!</v>
      </c>
      <c r="N74" s="119" t="e">
        <v>#REF!</v>
      </c>
      <c r="O74" s="119">
        <v>383284.65</v>
      </c>
      <c r="P74" s="119">
        <v>59935.65</v>
      </c>
      <c r="Q74" s="119">
        <v>70.80169629416723</v>
      </c>
      <c r="R74" s="112">
        <f t="shared" si="3"/>
        <v>20.676393645473546</v>
      </c>
    </row>
    <row r="75" spans="1:18" ht="25.5">
      <c r="A75" s="126" t="s">
        <v>43</v>
      </c>
      <c r="B75" s="127" t="s">
        <v>44</v>
      </c>
      <c r="C75" s="119">
        <v>418563</v>
      </c>
      <c r="D75" s="119">
        <v>418563</v>
      </c>
      <c r="E75" s="142">
        <v>153459</v>
      </c>
      <c r="F75" s="142">
        <v>122005.31</v>
      </c>
      <c r="G75" s="120">
        <v>79.50352211339836</v>
      </c>
      <c r="H75" s="10">
        <v>153459</v>
      </c>
      <c r="I75" s="23">
        <f t="shared" si="2"/>
        <v>0</v>
      </c>
      <c r="J75" s="119">
        <v>19957.06</v>
      </c>
      <c r="K75" s="119">
        <v>19957.06</v>
      </c>
      <c r="L75" s="119" t="e">
        <v>#REF!</v>
      </c>
      <c r="M75" s="119" t="e">
        <v>#REF!</v>
      </c>
      <c r="N75" s="119" t="e">
        <v>#REF!</v>
      </c>
      <c r="O75" s="119">
        <v>296557.69</v>
      </c>
      <c r="P75" s="119">
        <v>31453.69</v>
      </c>
      <c r="Q75" s="119">
        <v>79.50352211339836</v>
      </c>
      <c r="R75" s="112">
        <f t="shared" si="3"/>
        <v>13.004815618503965</v>
      </c>
    </row>
    <row r="76" spans="1:18" ht="25.5">
      <c r="A76" s="126" t="s">
        <v>45</v>
      </c>
      <c r="B76" s="127" t="s">
        <v>46</v>
      </c>
      <c r="C76" s="119">
        <v>233633</v>
      </c>
      <c r="D76" s="119">
        <v>233633</v>
      </c>
      <c r="E76" s="142">
        <v>92368</v>
      </c>
      <c r="F76" s="142">
        <v>49497.28</v>
      </c>
      <c r="G76" s="120">
        <v>53.58704313182054</v>
      </c>
      <c r="H76" s="10">
        <v>92368</v>
      </c>
      <c r="I76" s="23">
        <f t="shared" si="2"/>
        <v>0</v>
      </c>
      <c r="J76" s="119">
        <v>0</v>
      </c>
      <c r="K76" s="119">
        <v>0</v>
      </c>
      <c r="L76" s="119" t="e">
        <v>#REF!</v>
      </c>
      <c r="M76" s="119" t="e">
        <v>#REF!</v>
      </c>
      <c r="N76" s="119" t="e">
        <v>#REF!</v>
      </c>
      <c r="O76" s="119">
        <v>184135.72</v>
      </c>
      <c r="P76" s="119">
        <v>42870.72</v>
      </c>
      <c r="Q76" s="119">
        <v>53.58704313182054</v>
      </c>
      <c r="R76" s="112">
        <f t="shared" si="3"/>
        <v>0</v>
      </c>
    </row>
    <row r="77" spans="1:18" ht="25.5">
      <c r="A77" s="126" t="s">
        <v>47</v>
      </c>
      <c r="B77" s="127" t="s">
        <v>48</v>
      </c>
      <c r="C77" s="119">
        <v>264854</v>
      </c>
      <c r="D77" s="119">
        <v>264854</v>
      </c>
      <c r="E77" s="142">
        <v>103825</v>
      </c>
      <c r="F77" s="142">
        <v>75272.23</v>
      </c>
      <c r="G77" s="120">
        <v>72.49913797254996</v>
      </c>
      <c r="H77" s="10">
        <v>103825</v>
      </c>
      <c r="I77" s="23">
        <f t="shared" si="2"/>
        <v>0</v>
      </c>
      <c r="J77" s="119">
        <v>0</v>
      </c>
      <c r="K77" s="119">
        <v>0</v>
      </c>
      <c r="L77" s="119" t="e">
        <v>#REF!</v>
      </c>
      <c r="M77" s="119" t="e">
        <v>#REF!</v>
      </c>
      <c r="N77" s="119" t="e">
        <v>#REF!</v>
      </c>
      <c r="O77" s="119">
        <v>189581.77</v>
      </c>
      <c r="P77" s="119">
        <v>28552.77</v>
      </c>
      <c r="Q77" s="119">
        <v>72.49913797254996</v>
      </c>
      <c r="R77" s="112">
        <f t="shared" si="3"/>
        <v>0</v>
      </c>
    </row>
    <row r="78" spans="1:18" ht="25.5">
      <c r="A78" s="126" t="s">
        <v>49</v>
      </c>
      <c r="B78" s="127" t="s">
        <v>50</v>
      </c>
      <c r="C78" s="119">
        <v>285147</v>
      </c>
      <c r="D78" s="119">
        <v>285147</v>
      </c>
      <c r="E78" s="142">
        <v>106471</v>
      </c>
      <c r="F78" s="142">
        <v>78996.82</v>
      </c>
      <c r="G78" s="120">
        <v>74.19562134290089</v>
      </c>
      <c r="H78" s="10">
        <v>106471</v>
      </c>
      <c r="I78" s="23">
        <f t="shared" si="2"/>
        <v>0</v>
      </c>
      <c r="J78" s="119">
        <v>4502.97</v>
      </c>
      <c r="K78" s="119">
        <v>2195.1</v>
      </c>
      <c r="L78" s="119" t="e">
        <v>#REF!</v>
      </c>
      <c r="M78" s="119" t="e">
        <v>#REF!</v>
      </c>
      <c r="N78" s="119" t="e">
        <v>#REF!</v>
      </c>
      <c r="O78" s="119">
        <v>206150.18</v>
      </c>
      <c r="P78" s="119">
        <v>27474.18</v>
      </c>
      <c r="Q78" s="119">
        <v>74.19562134290089</v>
      </c>
      <c r="R78" s="112">
        <f t="shared" si="3"/>
        <v>4.229292483399235</v>
      </c>
    </row>
    <row r="79" spans="1:18" ht="25.5">
      <c r="A79" s="126" t="s">
        <v>51</v>
      </c>
      <c r="B79" s="127" t="s">
        <v>52</v>
      </c>
      <c r="C79" s="119">
        <v>158288</v>
      </c>
      <c r="D79" s="119">
        <v>158288</v>
      </c>
      <c r="E79" s="142">
        <v>67130</v>
      </c>
      <c r="F79" s="142">
        <v>51184.64</v>
      </c>
      <c r="G79" s="120">
        <v>76.24704305079696</v>
      </c>
      <c r="H79" s="21">
        <v>67130</v>
      </c>
      <c r="I79" s="23">
        <f t="shared" si="2"/>
        <v>0</v>
      </c>
      <c r="J79" s="119">
        <v>0</v>
      </c>
      <c r="K79" s="119">
        <v>0</v>
      </c>
      <c r="L79" s="119" t="e">
        <v>#REF!</v>
      </c>
      <c r="M79" s="119" t="e">
        <v>#REF!</v>
      </c>
      <c r="N79" s="119" t="e">
        <v>#REF!</v>
      </c>
      <c r="O79" s="119">
        <v>107103.36</v>
      </c>
      <c r="P79" s="119">
        <v>15945.36</v>
      </c>
      <c r="Q79" s="119">
        <v>76.24704305079696</v>
      </c>
      <c r="R79" s="112">
        <f t="shared" si="3"/>
        <v>0</v>
      </c>
    </row>
    <row r="80" spans="1:18" ht="12.75">
      <c r="A80" s="124" t="s">
        <v>56</v>
      </c>
      <c r="B80" s="125" t="s">
        <v>73</v>
      </c>
      <c r="C80" s="120">
        <v>142756</v>
      </c>
      <c r="D80" s="120">
        <v>395000</v>
      </c>
      <c r="E80" s="141">
        <v>125000</v>
      </c>
      <c r="F80" s="141">
        <v>107278.2</v>
      </c>
      <c r="G80" s="120">
        <v>85.82256</v>
      </c>
      <c r="H80" s="120"/>
      <c r="I80" s="120"/>
      <c r="J80" s="120">
        <v>0</v>
      </c>
      <c r="K80" s="120">
        <v>0</v>
      </c>
      <c r="L80" s="120" t="e">
        <v>#REF!</v>
      </c>
      <c r="M80" s="120" t="e">
        <v>#REF!</v>
      </c>
      <c r="N80" s="120" t="e">
        <v>#REF!</v>
      </c>
      <c r="O80" s="120">
        <v>287721.8</v>
      </c>
      <c r="P80" s="120">
        <v>17721.8</v>
      </c>
      <c r="Q80" s="120">
        <v>85.82256</v>
      </c>
      <c r="R80" s="111">
        <f t="shared" si="3"/>
        <v>0</v>
      </c>
    </row>
    <row r="81" spans="1:18" ht="25.5">
      <c r="A81" s="126" t="s">
        <v>21</v>
      </c>
      <c r="B81" s="127" t="s">
        <v>22</v>
      </c>
      <c r="C81" s="119">
        <v>0</v>
      </c>
      <c r="D81" s="119">
        <v>310000</v>
      </c>
      <c r="E81" s="142">
        <v>93000</v>
      </c>
      <c r="F81" s="142">
        <v>93000</v>
      </c>
      <c r="G81" s="120">
        <v>100</v>
      </c>
      <c r="H81" s="120"/>
      <c r="I81" s="120"/>
      <c r="J81" s="119">
        <v>0</v>
      </c>
      <c r="K81" s="119">
        <v>0</v>
      </c>
      <c r="L81" s="119" t="e">
        <v>#REF!</v>
      </c>
      <c r="M81" s="119" t="e">
        <v>#REF!</v>
      </c>
      <c r="N81" s="119" t="e">
        <v>#REF!</v>
      </c>
      <c r="O81" s="119">
        <v>217000</v>
      </c>
      <c r="P81" s="119">
        <v>0</v>
      </c>
      <c r="Q81" s="119">
        <v>100</v>
      </c>
      <c r="R81" s="112">
        <f t="shared" si="3"/>
        <v>0</v>
      </c>
    </row>
    <row r="82" spans="1:18" ht="25.5">
      <c r="A82" s="126" t="s">
        <v>23</v>
      </c>
      <c r="B82" s="127" t="s">
        <v>24</v>
      </c>
      <c r="C82" s="119">
        <v>85000</v>
      </c>
      <c r="D82" s="119">
        <v>85000</v>
      </c>
      <c r="E82" s="142">
        <v>32000</v>
      </c>
      <c r="F82" s="142">
        <v>14278.2</v>
      </c>
      <c r="G82" s="120">
        <v>44.619375</v>
      </c>
      <c r="H82" s="120"/>
      <c r="I82" s="120"/>
      <c r="J82" s="119">
        <v>0</v>
      </c>
      <c r="K82" s="119">
        <v>0</v>
      </c>
      <c r="L82" s="119" t="e">
        <v>#REF!</v>
      </c>
      <c r="M82" s="119" t="e">
        <v>#REF!</v>
      </c>
      <c r="N82" s="119" t="e">
        <v>#REF!</v>
      </c>
      <c r="O82" s="119">
        <v>70721.8</v>
      </c>
      <c r="P82" s="119">
        <v>17721.8</v>
      </c>
      <c r="Q82" s="119">
        <v>44.619375</v>
      </c>
      <c r="R82" s="112">
        <f t="shared" si="3"/>
        <v>0</v>
      </c>
    </row>
    <row r="83" spans="1:18" ht="25.5">
      <c r="A83" s="126" t="s">
        <v>37</v>
      </c>
      <c r="B83" s="127" t="s">
        <v>38</v>
      </c>
      <c r="C83" s="119">
        <v>57756</v>
      </c>
      <c r="D83" s="119">
        <v>0</v>
      </c>
      <c r="E83" s="142">
        <v>0</v>
      </c>
      <c r="F83" s="142">
        <v>0</v>
      </c>
      <c r="G83" s="120" t="e">
        <v>#DIV/0!</v>
      </c>
      <c r="H83" s="120"/>
      <c r="I83" s="120"/>
      <c r="J83" s="119">
        <v>0</v>
      </c>
      <c r="K83" s="119">
        <v>0</v>
      </c>
      <c r="L83" s="119" t="e">
        <v>#REF!</v>
      </c>
      <c r="M83" s="119" t="e">
        <v>#REF!</v>
      </c>
      <c r="N83" s="119">
        <v>0</v>
      </c>
      <c r="O83" s="119">
        <v>0</v>
      </c>
      <c r="P83" s="119">
        <v>0</v>
      </c>
      <c r="Q83" s="119">
        <v>0</v>
      </c>
      <c r="R83" s="112">
        <f t="shared" si="3"/>
        <v>0</v>
      </c>
    </row>
    <row r="84" spans="1:18" ht="12.75">
      <c r="A84" s="124" t="s">
        <v>57</v>
      </c>
      <c r="B84" s="125" t="s">
        <v>74</v>
      </c>
      <c r="C84" s="120">
        <v>2110347</v>
      </c>
      <c r="D84" s="120">
        <v>2240927</v>
      </c>
      <c r="E84" s="141">
        <v>970629</v>
      </c>
      <c r="F84" s="141">
        <v>756387.88</v>
      </c>
      <c r="G84" s="120">
        <v>77.92759952566841</v>
      </c>
      <c r="H84" s="120"/>
      <c r="I84" s="120"/>
      <c r="J84" s="120">
        <v>12337.58</v>
      </c>
      <c r="K84" s="120">
        <v>0</v>
      </c>
      <c r="L84" s="120" t="e">
        <v>#REF!</v>
      </c>
      <c r="M84" s="120" t="e">
        <v>#REF!</v>
      </c>
      <c r="N84" s="120" t="e">
        <v>#REF!</v>
      </c>
      <c r="O84" s="120">
        <v>1484539.12</v>
      </c>
      <c r="P84" s="120">
        <v>214241.12</v>
      </c>
      <c r="Q84" s="120">
        <v>77.92759952566841</v>
      </c>
      <c r="R84" s="111">
        <f t="shared" si="3"/>
        <v>1.2710912202293563</v>
      </c>
    </row>
    <row r="85" spans="1:18" ht="25.5">
      <c r="A85" s="126" t="s">
        <v>21</v>
      </c>
      <c r="B85" s="127" t="s">
        <v>22</v>
      </c>
      <c r="C85" s="119">
        <v>2110347</v>
      </c>
      <c r="D85" s="119">
        <v>2240927</v>
      </c>
      <c r="E85" s="142">
        <v>970629</v>
      </c>
      <c r="F85" s="142">
        <v>756387.88</v>
      </c>
      <c r="G85" s="120">
        <v>77.92759952566841</v>
      </c>
      <c r="H85" s="120"/>
      <c r="I85" s="120"/>
      <c r="J85" s="119">
        <v>12337.58</v>
      </c>
      <c r="K85" s="119">
        <v>0</v>
      </c>
      <c r="L85" s="119" t="e">
        <v>#REF!</v>
      </c>
      <c r="M85" s="119" t="e">
        <v>#REF!</v>
      </c>
      <c r="N85" s="119" t="e">
        <v>#REF!</v>
      </c>
      <c r="O85" s="119">
        <v>1484539.12</v>
      </c>
      <c r="P85" s="119">
        <v>214241.12</v>
      </c>
      <c r="Q85" s="119">
        <v>77.92759952566841</v>
      </c>
      <c r="R85" s="112">
        <f t="shared" si="3"/>
        <v>1.2710912202293563</v>
      </c>
    </row>
    <row r="86" spans="1:18" ht="25.5">
      <c r="A86" s="124" t="s">
        <v>58</v>
      </c>
      <c r="B86" s="125" t="s">
        <v>75</v>
      </c>
      <c r="C86" s="120">
        <v>1765805</v>
      </c>
      <c r="D86" s="120">
        <v>1765805</v>
      </c>
      <c r="E86" s="141">
        <v>564218</v>
      </c>
      <c r="F86" s="141">
        <v>325960</v>
      </c>
      <c r="G86" s="120">
        <v>57.771995930650924</v>
      </c>
      <c r="H86" s="120"/>
      <c r="I86" s="120"/>
      <c r="J86" s="120">
        <v>51739</v>
      </c>
      <c r="K86" s="120">
        <v>51739</v>
      </c>
      <c r="L86" s="120" t="e">
        <v>#REF!</v>
      </c>
      <c r="M86" s="120" t="e">
        <v>#REF!</v>
      </c>
      <c r="N86" s="120" t="e">
        <v>#REF!</v>
      </c>
      <c r="O86" s="120">
        <v>1439845</v>
      </c>
      <c r="P86" s="120">
        <v>238258</v>
      </c>
      <c r="Q86" s="120">
        <v>57.771995930650924</v>
      </c>
      <c r="R86" s="111">
        <f t="shared" si="3"/>
        <v>9.170037113314358</v>
      </c>
    </row>
    <row r="87" spans="1:18" ht="25.5">
      <c r="A87" s="126" t="s">
        <v>21</v>
      </c>
      <c r="B87" s="127" t="s">
        <v>22</v>
      </c>
      <c r="C87" s="119">
        <v>1765805</v>
      </c>
      <c r="D87" s="119">
        <v>1765805</v>
      </c>
      <c r="E87" s="142">
        <v>564218</v>
      </c>
      <c r="F87" s="142">
        <v>325960</v>
      </c>
      <c r="G87" s="120">
        <v>57.771995930650924</v>
      </c>
      <c r="H87" s="120"/>
      <c r="I87" s="120"/>
      <c r="J87" s="119">
        <v>51739</v>
      </c>
      <c r="K87" s="119">
        <v>51739</v>
      </c>
      <c r="L87" s="119" t="e">
        <v>#REF!</v>
      </c>
      <c r="M87" s="119" t="e">
        <v>#REF!</v>
      </c>
      <c r="N87" s="119" t="e">
        <v>#REF!</v>
      </c>
      <c r="O87" s="119">
        <v>1439845</v>
      </c>
      <c r="P87" s="119">
        <v>238258</v>
      </c>
      <c r="Q87" s="119">
        <v>57.771995930650924</v>
      </c>
      <c r="R87" s="112">
        <f t="shared" si="3"/>
        <v>9.170037113314358</v>
      </c>
    </row>
    <row r="88" spans="1:18" ht="12.75">
      <c r="A88" s="124" t="s">
        <v>80</v>
      </c>
      <c r="B88" s="125" t="s">
        <v>81</v>
      </c>
      <c r="C88" s="120">
        <v>0</v>
      </c>
      <c r="D88" s="120">
        <v>1828295</v>
      </c>
      <c r="E88" s="141">
        <v>749854</v>
      </c>
      <c r="F88" s="141">
        <v>422480</v>
      </c>
      <c r="G88" s="120">
        <v>56.341634504850276</v>
      </c>
      <c r="H88" s="120"/>
      <c r="I88" s="120"/>
      <c r="J88" s="120">
        <v>161</v>
      </c>
      <c r="K88" s="120">
        <v>0</v>
      </c>
      <c r="L88" s="120" t="e">
        <v>#REF!</v>
      </c>
      <c r="M88" s="120" t="e">
        <v>#REF!</v>
      </c>
      <c r="N88" s="120" t="e">
        <v>#REF!</v>
      </c>
      <c r="O88" s="120">
        <v>1405815</v>
      </c>
      <c r="P88" s="120">
        <v>327374</v>
      </c>
      <c r="Q88" s="120">
        <v>56.341634504850276</v>
      </c>
      <c r="R88" s="111">
        <f t="shared" si="3"/>
        <v>0.021470846324751217</v>
      </c>
    </row>
    <row r="89" spans="1:18" ht="25.5">
      <c r="A89" s="126" t="s">
        <v>21</v>
      </c>
      <c r="B89" s="127" t="s">
        <v>22</v>
      </c>
      <c r="C89" s="119">
        <v>0</v>
      </c>
      <c r="D89" s="119">
        <v>1470992</v>
      </c>
      <c r="E89" s="142">
        <v>542551</v>
      </c>
      <c r="F89" s="142">
        <v>336774</v>
      </c>
      <c r="G89" s="120">
        <v>62.07232131172922</v>
      </c>
      <c r="H89" s="120"/>
      <c r="I89" s="120"/>
      <c r="J89" s="119">
        <v>161</v>
      </c>
      <c r="K89" s="119">
        <v>0</v>
      </c>
      <c r="L89" s="119" t="e">
        <v>#REF!</v>
      </c>
      <c r="M89" s="119" t="e">
        <v>#REF!</v>
      </c>
      <c r="N89" s="119" t="e">
        <v>#REF!</v>
      </c>
      <c r="O89" s="119">
        <v>1134218</v>
      </c>
      <c r="P89" s="119">
        <v>205777</v>
      </c>
      <c r="Q89" s="119">
        <v>62.07232131172922</v>
      </c>
      <c r="R89" s="112">
        <f t="shared" si="3"/>
        <v>0.0296746296661512</v>
      </c>
    </row>
    <row r="90" spans="1:18" ht="25.5">
      <c r="A90" s="126" t="s">
        <v>23</v>
      </c>
      <c r="B90" s="127" t="s">
        <v>24</v>
      </c>
      <c r="C90" s="119">
        <v>0</v>
      </c>
      <c r="D90" s="119">
        <v>300000</v>
      </c>
      <c r="E90" s="142">
        <v>150000</v>
      </c>
      <c r="F90" s="142">
        <v>75706</v>
      </c>
      <c r="G90" s="120">
        <v>50.470666666666666</v>
      </c>
      <c r="H90" s="120"/>
      <c r="I90" s="120"/>
      <c r="J90" s="119">
        <v>0</v>
      </c>
      <c r="K90" s="119">
        <v>0</v>
      </c>
      <c r="L90" s="119" t="e">
        <v>#REF!</v>
      </c>
      <c r="M90" s="119" t="e">
        <v>#REF!</v>
      </c>
      <c r="N90" s="119" t="e">
        <v>#REF!</v>
      </c>
      <c r="O90" s="119">
        <v>224294</v>
      </c>
      <c r="P90" s="119">
        <v>74294</v>
      </c>
      <c r="Q90" s="119">
        <v>50.470666666666666</v>
      </c>
      <c r="R90" s="112">
        <f t="shared" si="3"/>
        <v>0</v>
      </c>
    </row>
    <row r="91" spans="1:18" ht="25.5">
      <c r="A91" s="126" t="s">
        <v>35</v>
      </c>
      <c r="B91" s="127" t="s">
        <v>36</v>
      </c>
      <c r="C91" s="119">
        <v>0</v>
      </c>
      <c r="D91" s="119">
        <v>10000</v>
      </c>
      <c r="E91" s="142">
        <v>10000</v>
      </c>
      <c r="F91" s="142">
        <v>10000</v>
      </c>
      <c r="G91" s="120">
        <v>100</v>
      </c>
      <c r="H91" s="120"/>
      <c r="I91" s="120"/>
      <c r="J91" s="119">
        <v>0</v>
      </c>
      <c r="K91" s="119">
        <v>0</v>
      </c>
      <c r="L91" s="119" t="e">
        <v>#REF!</v>
      </c>
      <c r="M91" s="119" t="e">
        <v>#REF!</v>
      </c>
      <c r="N91" s="119" t="e">
        <v>#REF!</v>
      </c>
      <c r="O91" s="119">
        <v>0</v>
      </c>
      <c r="P91" s="119">
        <v>0</v>
      </c>
      <c r="Q91" s="119">
        <v>100</v>
      </c>
      <c r="R91" s="112">
        <f t="shared" si="3"/>
        <v>0</v>
      </c>
    </row>
    <row r="92" spans="1:18" ht="25.5">
      <c r="A92" s="126" t="s">
        <v>47</v>
      </c>
      <c r="B92" s="127" t="s">
        <v>48</v>
      </c>
      <c r="C92" s="119">
        <v>0</v>
      </c>
      <c r="D92" s="119">
        <v>47303</v>
      </c>
      <c r="E92" s="142">
        <v>47303</v>
      </c>
      <c r="F92" s="142">
        <v>0</v>
      </c>
      <c r="G92" s="120">
        <v>0</v>
      </c>
      <c r="H92" s="120"/>
      <c r="I92" s="120"/>
      <c r="J92" s="119">
        <v>0</v>
      </c>
      <c r="K92" s="119">
        <v>0</v>
      </c>
      <c r="L92" s="119" t="e">
        <v>#REF!</v>
      </c>
      <c r="M92" s="119" t="e">
        <v>#REF!</v>
      </c>
      <c r="N92" s="119" t="e">
        <v>#REF!</v>
      </c>
      <c r="O92" s="119">
        <v>47303</v>
      </c>
      <c r="P92" s="119">
        <v>47303</v>
      </c>
      <c r="Q92" s="119">
        <v>0</v>
      </c>
      <c r="R92" s="112">
        <f t="shared" si="3"/>
        <v>0</v>
      </c>
    </row>
    <row r="93" spans="1:18" ht="25.5">
      <c r="A93" s="124" t="s">
        <v>82</v>
      </c>
      <c r="B93" s="125" t="s">
        <v>83</v>
      </c>
      <c r="C93" s="120">
        <v>0</v>
      </c>
      <c r="D93" s="120">
        <v>38418</v>
      </c>
      <c r="E93" s="141">
        <v>34950</v>
      </c>
      <c r="F93" s="141">
        <v>0</v>
      </c>
      <c r="G93" s="120">
        <v>0</v>
      </c>
      <c r="H93" s="120"/>
      <c r="I93" s="120"/>
      <c r="J93" s="120">
        <v>0</v>
      </c>
      <c r="K93" s="120">
        <v>0</v>
      </c>
      <c r="L93" s="120" t="e">
        <v>#REF!</v>
      </c>
      <c r="M93" s="120" t="e">
        <v>#REF!</v>
      </c>
      <c r="N93" s="120" t="e">
        <v>#REF!</v>
      </c>
      <c r="O93" s="120">
        <v>38418</v>
      </c>
      <c r="P93" s="120">
        <v>34950</v>
      </c>
      <c r="Q93" s="120">
        <v>0</v>
      </c>
      <c r="R93" s="111">
        <f t="shared" si="3"/>
        <v>0</v>
      </c>
    </row>
    <row r="94" spans="1:18" ht="25.5">
      <c r="A94" s="126" t="s">
        <v>21</v>
      </c>
      <c r="B94" s="127" t="s">
        <v>22</v>
      </c>
      <c r="C94" s="119">
        <v>0</v>
      </c>
      <c r="D94" s="119">
        <v>38418</v>
      </c>
      <c r="E94" s="142">
        <v>34950</v>
      </c>
      <c r="F94" s="142">
        <v>0</v>
      </c>
      <c r="G94" s="120">
        <v>0</v>
      </c>
      <c r="H94" s="120"/>
      <c r="I94" s="120"/>
      <c r="J94" s="119">
        <v>0</v>
      </c>
      <c r="K94" s="119">
        <v>0</v>
      </c>
      <c r="L94" s="119" t="e">
        <v>#REF!</v>
      </c>
      <c r="M94" s="119" t="e">
        <v>#REF!</v>
      </c>
      <c r="N94" s="119" t="e">
        <v>#REF!</v>
      </c>
      <c r="O94" s="119">
        <v>38418</v>
      </c>
      <c r="P94" s="119">
        <v>34950</v>
      </c>
      <c r="Q94" s="119">
        <v>0</v>
      </c>
      <c r="R94" s="112">
        <f t="shared" si="3"/>
        <v>0</v>
      </c>
    </row>
    <row r="95" spans="1:18" ht="12.75">
      <c r="A95" s="124" t="s">
        <v>59</v>
      </c>
      <c r="B95" s="125" t="s">
        <v>76</v>
      </c>
      <c r="C95" s="120">
        <v>27774485</v>
      </c>
      <c r="D95" s="120">
        <v>28552893</v>
      </c>
      <c r="E95" s="141">
        <v>12297751</v>
      </c>
      <c r="F95" s="141">
        <v>12121021.840000002</v>
      </c>
      <c r="G95" s="120">
        <v>98.56291479637214</v>
      </c>
      <c r="H95" s="120"/>
      <c r="I95" s="120"/>
      <c r="J95" s="120">
        <v>0</v>
      </c>
      <c r="K95" s="120">
        <v>0</v>
      </c>
      <c r="L95" s="120" t="e">
        <v>#REF!</v>
      </c>
      <c r="M95" s="120" t="e">
        <v>#REF!</v>
      </c>
      <c r="N95" s="120" t="e">
        <v>#REF!</v>
      </c>
      <c r="O95" s="120">
        <v>16431871.159999998</v>
      </c>
      <c r="P95" s="120">
        <v>176729.1599999983</v>
      </c>
      <c r="Q95" s="120">
        <v>98.56291479637214</v>
      </c>
      <c r="R95" s="111">
        <f t="shared" si="3"/>
        <v>0</v>
      </c>
    </row>
    <row r="96" spans="1:18" ht="25.5">
      <c r="A96" s="126" t="s">
        <v>21</v>
      </c>
      <c r="B96" s="127" t="s">
        <v>22</v>
      </c>
      <c r="C96" s="119">
        <v>27487985</v>
      </c>
      <c r="D96" s="119">
        <v>28237093</v>
      </c>
      <c r="E96" s="142">
        <v>12169689</v>
      </c>
      <c r="F96" s="142">
        <v>12017761.88</v>
      </c>
      <c r="G96" s="120">
        <v>98.75159406292143</v>
      </c>
      <c r="H96" s="120"/>
      <c r="I96" s="120"/>
      <c r="J96" s="119">
        <v>0</v>
      </c>
      <c r="K96" s="119">
        <v>0</v>
      </c>
      <c r="L96" s="119" t="e">
        <v>#REF!</v>
      </c>
      <c r="M96" s="119" t="e">
        <v>#REF!</v>
      </c>
      <c r="N96" s="119" t="e">
        <v>#REF!</v>
      </c>
      <c r="O96" s="119">
        <v>16219331.12</v>
      </c>
      <c r="P96" s="119">
        <v>151927.11999999918</v>
      </c>
      <c r="Q96" s="119">
        <v>98.75159406292143</v>
      </c>
      <c r="R96" s="112">
        <f t="shared" si="3"/>
        <v>0</v>
      </c>
    </row>
    <row r="97" spans="1:18" ht="25.5">
      <c r="A97" s="126" t="s">
        <v>23</v>
      </c>
      <c r="B97" s="127" t="s">
        <v>24</v>
      </c>
      <c r="C97" s="119">
        <v>60000</v>
      </c>
      <c r="D97" s="119">
        <v>60000</v>
      </c>
      <c r="E97" s="142">
        <v>26000</v>
      </c>
      <c r="F97" s="142">
        <v>11999.96</v>
      </c>
      <c r="G97" s="120">
        <v>46.15369230769231</v>
      </c>
      <c r="H97" s="120"/>
      <c r="I97" s="120"/>
      <c r="J97" s="119">
        <v>0</v>
      </c>
      <c r="K97" s="119">
        <v>0</v>
      </c>
      <c r="L97" s="119" t="e">
        <v>#REF!</v>
      </c>
      <c r="M97" s="119" t="e">
        <v>#REF!</v>
      </c>
      <c r="N97" s="119" t="e">
        <v>#REF!</v>
      </c>
      <c r="O97" s="119">
        <v>48000.04</v>
      </c>
      <c r="P97" s="119">
        <v>14000.04</v>
      </c>
      <c r="Q97" s="119">
        <v>46.15369230769231</v>
      </c>
      <c r="R97" s="112">
        <f t="shared" si="3"/>
        <v>0</v>
      </c>
    </row>
    <row r="98" spans="1:18" ht="25.5">
      <c r="A98" s="126" t="s">
        <v>29</v>
      </c>
      <c r="B98" s="127" t="s">
        <v>30</v>
      </c>
      <c r="C98" s="119">
        <v>115000</v>
      </c>
      <c r="D98" s="119">
        <v>116500</v>
      </c>
      <c r="E98" s="142">
        <v>47876</v>
      </c>
      <c r="F98" s="142">
        <v>46376</v>
      </c>
      <c r="G98" s="120">
        <v>96.86690617428356</v>
      </c>
      <c r="H98" s="120"/>
      <c r="I98" s="120"/>
      <c r="J98" s="119">
        <v>0</v>
      </c>
      <c r="K98" s="119">
        <v>0</v>
      </c>
      <c r="L98" s="119" t="e">
        <v>#REF!</v>
      </c>
      <c r="M98" s="119" t="e">
        <v>#REF!</v>
      </c>
      <c r="N98" s="119" t="e">
        <v>#REF!</v>
      </c>
      <c r="O98" s="119">
        <v>70124</v>
      </c>
      <c r="P98" s="119">
        <v>1500</v>
      </c>
      <c r="Q98" s="119">
        <v>96.86690617428356</v>
      </c>
      <c r="R98" s="112">
        <f t="shared" si="3"/>
        <v>0</v>
      </c>
    </row>
    <row r="99" spans="1:18" ht="25.5">
      <c r="A99" s="126" t="s">
        <v>37</v>
      </c>
      <c r="B99" s="127" t="s">
        <v>38</v>
      </c>
      <c r="C99" s="119">
        <v>111500</v>
      </c>
      <c r="D99" s="119">
        <v>111500</v>
      </c>
      <c r="E99" s="142">
        <v>46386</v>
      </c>
      <c r="F99" s="142">
        <v>37084</v>
      </c>
      <c r="G99" s="120">
        <v>79.9465355926357</v>
      </c>
      <c r="H99" s="120"/>
      <c r="I99" s="120"/>
      <c r="J99" s="119">
        <v>0</v>
      </c>
      <c r="K99" s="119">
        <v>0</v>
      </c>
      <c r="L99" s="119" t="e">
        <v>#REF!</v>
      </c>
      <c r="M99" s="119" t="e">
        <v>#REF!</v>
      </c>
      <c r="N99" s="119" t="e">
        <v>#REF!</v>
      </c>
      <c r="O99" s="119">
        <v>74416</v>
      </c>
      <c r="P99" s="119">
        <v>9302</v>
      </c>
      <c r="Q99" s="119">
        <v>79.9465355926357</v>
      </c>
      <c r="R99" s="112">
        <f t="shared" si="3"/>
        <v>0</v>
      </c>
    </row>
    <row r="100" spans="1:18" ht="25.5">
      <c r="A100" s="126" t="s">
        <v>47</v>
      </c>
      <c r="B100" s="127" t="s">
        <v>48</v>
      </c>
      <c r="C100" s="119">
        <v>0</v>
      </c>
      <c r="D100" s="119">
        <v>27800</v>
      </c>
      <c r="E100" s="142">
        <v>7800</v>
      </c>
      <c r="F100" s="142">
        <v>7800</v>
      </c>
      <c r="G100" s="120">
        <v>100</v>
      </c>
      <c r="H100" s="120"/>
      <c r="I100" s="120"/>
      <c r="J100" s="119">
        <v>0</v>
      </c>
      <c r="K100" s="119">
        <v>0</v>
      </c>
      <c r="L100" s="119" t="e">
        <v>#REF!</v>
      </c>
      <c r="M100" s="119" t="e">
        <v>#REF!</v>
      </c>
      <c r="N100" s="119" t="e">
        <v>#REF!</v>
      </c>
      <c r="O100" s="119">
        <v>20000</v>
      </c>
      <c r="P100" s="119">
        <v>0</v>
      </c>
      <c r="Q100" s="119">
        <v>100</v>
      </c>
      <c r="R100" s="112">
        <f t="shared" si="3"/>
        <v>0</v>
      </c>
    </row>
    <row r="101" spans="1:18" ht="12.75">
      <c r="A101" s="124" t="s">
        <v>8</v>
      </c>
      <c r="B101" s="125" t="s">
        <v>53</v>
      </c>
      <c r="C101" s="120">
        <v>336102154</v>
      </c>
      <c r="D101" s="120">
        <v>370028062</v>
      </c>
      <c r="E101" s="141">
        <v>147854684</v>
      </c>
      <c r="F101" s="141">
        <v>126183516.95000002</v>
      </c>
      <c r="G101" s="120">
        <v>85.34292829708392</v>
      </c>
      <c r="H101" s="120"/>
      <c r="I101" s="120"/>
      <c r="J101" s="120">
        <v>1463380.65</v>
      </c>
      <c r="K101" s="120">
        <v>3720713.91</v>
      </c>
      <c r="L101" s="120" t="e">
        <v>#REF!</v>
      </c>
      <c r="M101" s="120" t="e">
        <v>#REF!</v>
      </c>
      <c r="N101" s="120" t="e">
        <v>#REF!</v>
      </c>
      <c r="O101" s="120">
        <v>243844545.04999998</v>
      </c>
      <c r="P101" s="120">
        <v>21671167.049999982</v>
      </c>
      <c r="Q101" s="120">
        <v>85.34292829708392</v>
      </c>
      <c r="R101" s="111">
        <f t="shared" si="3"/>
        <v>0.9897425028482695</v>
      </c>
    </row>
    <row r="102" spans="1:18" ht="127.5">
      <c r="A102" s="123" t="s">
        <v>12</v>
      </c>
      <c r="B102" s="123" t="s">
        <v>13</v>
      </c>
      <c r="C102" s="123" t="s">
        <v>14</v>
      </c>
      <c r="D102" s="123" t="s">
        <v>15</v>
      </c>
      <c r="E102" s="140" t="s">
        <v>16</v>
      </c>
      <c r="F102" s="140" t="s">
        <v>17</v>
      </c>
      <c r="G102" s="120" t="e">
        <v>#VALUE!</v>
      </c>
      <c r="H102" s="120"/>
      <c r="I102" s="120"/>
      <c r="J102" s="123" t="s">
        <v>132</v>
      </c>
      <c r="K102" s="123" t="s">
        <v>18</v>
      </c>
      <c r="L102" s="123" t="s">
        <v>19</v>
      </c>
      <c r="M102" s="123" t="s">
        <v>60</v>
      </c>
      <c r="N102" s="123" t="s">
        <v>20</v>
      </c>
      <c r="O102" s="123" t="s">
        <v>77</v>
      </c>
      <c r="P102" s="123" t="s">
        <v>78</v>
      </c>
      <c r="Q102" s="123" t="s">
        <v>79</v>
      </c>
      <c r="R102" s="113"/>
    </row>
    <row r="103" spans="1:17" ht="25.5">
      <c r="A103" s="126" t="s">
        <v>21</v>
      </c>
      <c r="B103" s="127" t="s">
        <v>22</v>
      </c>
      <c r="C103" s="119">
        <v>279862114</v>
      </c>
      <c r="D103" s="119">
        <v>310421204</v>
      </c>
      <c r="E103" s="142">
        <v>119868686</v>
      </c>
      <c r="F103" s="142">
        <v>104476685.63999999</v>
      </c>
      <c r="G103" s="120">
        <v>87.15928164925407</v>
      </c>
      <c r="H103" s="120"/>
      <c r="I103" s="120"/>
      <c r="J103" s="119">
        <v>866994.53</v>
      </c>
      <c r="K103" s="119">
        <v>3370786.33</v>
      </c>
      <c r="L103" s="119">
        <v>14525005.830000028</v>
      </c>
      <c r="M103" s="119">
        <v>205077523.83000004</v>
      </c>
      <c r="N103" s="119">
        <v>87.88256857174522</v>
      </c>
      <c r="O103" s="119">
        <v>205944518.36</v>
      </c>
      <c r="P103" s="119">
        <v>15392000.360000014</v>
      </c>
      <c r="Q103" s="119">
        <v>87.15928164925407</v>
      </c>
    </row>
    <row r="104" spans="1:17" ht="25.5">
      <c r="A104" s="126" t="s">
        <v>23</v>
      </c>
      <c r="B104" s="127" t="s">
        <v>24</v>
      </c>
      <c r="C104" s="119">
        <v>16781424</v>
      </c>
      <c r="D104" s="119">
        <v>17581424</v>
      </c>
      <c r="E104" s="142">
        <v>8025634</v>
      </c>
      <c r="F104" s="142">
        <v>6683984.700000001</v>
      </c>
      <c r="G104" s="120">
        <v>83.28294935951479</v>
      </c>
      <c r="H104" s="120"/>
      <c r="I104" s="120"/>
      <c r="J104" s="119">
        <v>90065.62</v>
      </c>
      <c r="K104" s="119">
        <v>19115.38</v>
      </c>
      <c r="L104" s="119">
        <v>1251583.68</v>
      </c>
      <c r="M104" s="119">
        <v>10807373.68</v>
      </c>
      <c r="N104" s="119">
        <v>84.40517372210095</v>
      </c>
      <c r="O104" s="119">
        <v>10897439.299999999</v>
      </c>
      <c r="P104" s="119">
        <v>1341649.3</v>
      </c>
      <c r="Q104" s="119">
        <v>83.28294935951479</v>
      </c>
    </row>
    <row r="105" spans="1:17" ht="25.5">
      <c r="A105" s="126" t="s">
        <v>25</v>
      </c>
      <c r="B105" s="127" t="s">
        <v>26</v>
      </c>
      <c r="C105" s="119">
        <v>2902226</v>
      </c>
      <c r="D105" s="119">
        <v>2902226</v>
      </c>
      <c r="E105" s="142">
        <v>1232683</v>
      </c>
      <c r="F105" s="142">
        <v>1010638.07</v>
      </c>
      <c r="G105" s="120">
        <v>81.98685874632812</v>
      </c>
      <c r="H105" s="120"/>
      <c r="I105" s="120"/>
      <c r="J105" s="119">
        <v>123582.56</v>
      </c>
      <c r="K105" s="119">
        <v>123614.14</v>
      </c>
      <c r="L105" s="119">
        <v>98462.37000000011</v>
      </c>
      <c r="M105" s="119">
        <v>1768005.37</v>
      </c>
      <c r="N105" s="119">
        <v>92.01235272977723</v>
      </c>
      <c r="O105" s="119">
        <v>1891587.93</v>
      </c>
      <c r="P105" s="119">
        <v>222044.93</v>
      </c>
      <c r="Q105" s="119">
        <v>81.98685874632812</v>
      </c>
    </row>
    <row r="106" spans="1:17" ht="25.5">
      <c r="A106" s="126" t="s">
        <v>27</v>
      </c>
      <c r="B106" s="127" t="s">
        <v>28</v>
      </c>
      <c r="C106" s="119">
        <v>2271921</v>
      </c>
      <c r="D106" s="119">
        <v>2408224</v>
      </c>
      <c r="E106" s="142">
        <v>1159917</v>
      </c>
      <c r="F106" s="142">
        <v>989837.19</v>
      </c>
      <c r="G106" s="120">
        <v>85.33689824358122</v>
      </c>
      <c r="H106" s="120"/>
      <c r="I106" s="120"/>
      <c r="J106" s="119">
        <v>11859.93</v>
      </c>
      <c r="K106" s="119">
        <v>8076</v>
      </c>
      <c r="L106" s="119">
        <v>158219.88</v>
      </c>
      <c r="M106" s="119">
        <v>1406526.88</v>
      </c>
      <c r="N106" s="119">
        <v>86.35937916247455</v>
      </c>
      <c r="O106" s="119">
        <v>1418386.81</v>
      </c>
      <c r="P106" s="119">
        <v>170079.81</v>
      </c>
      <c r="Q106" s="119">
        <v>85.33689824358122</v>
      </c>
    </row>
    <row r="107" spans="1:17" ht="25.5">
      <c r="A107" s="126" t="s">
        <v>29</v>
      </c>
      <c r="B107" s="127" t="s">
        <v>30</v>
      </c>
      <c r="C107" s="119">
        <v>7698897</v>
      </c>
      <c r="D107" s="119">
        <v>7758497</v>
      </c>
      <c r="E107" s="142">
        <v>4100309</v>
      </c>
      <c r="F107" s="142">
        <v>3724623.89</v>
      </c>
      <c r="G107" s="120">
        <v>90.83763906573871</v>
      </c>
      <c r="H107" s="120"/>
      <c r="I107" s="120"/>
      <c r="J107" s="119">
        <v>110628.64</v>
      </c>
      <c r="K107" s="119">
        <v>135216.4</v>
      </c>
      <c r="L107" s="119">
        <v>265056.47</v>
      </c>
      <c r="M107" s="119">
        <v>3923244.47</v>
      </c>
      <c r="N107" s="119">
        <v>93.53569523662728</v>
      </c>
      <c r="O107" s="119">
        <v>4033873.11</v>
      </c>
      <c r="P107" s="119">
        <v>375685.11</v>
      </c>
      <c r="Q107" s="119">
        <v>90.83763906573871</v>
      </c>
    </row>
    <row r="108" spans="1:17" ht="25.5">
      <c r="A108" s="126" t="s">
        <v>31</v>
      </c>
      <c r="B108" s="127" t="s">
        <v>32</v>
      </c>
      <c r="C108" s="119">
        <v>4696818</v>
      </c>
      <c r="D108" s="119">
        <v>5157985</v>
      </c>
      <c r="E108" s="142">
        <v>2625087</v>
      </c>
      <c r="F108" s="142">
        <v>2049627.93</v>
      </c>
      <c r="G108" s="120">
        <v>78.0784762562155</v>
      </c>
      <c r="H108" s="120"/>
      <c r="I108" s="120"/>
      <c r="J108" s="119">
        <v>93467.13</v>
      </c>
      <c r="K108" s="119">
        <v>0</v>
      </c>
      <c r="L108" s="119">
        <v>481991.94</v>
      </c>
      <c r="M108" s="119">
        <v>3014889.94</v>
      </c>
      <c r="N108" s="119">
        <v>81.63901082135564</v>
      </c>
      <c r="O108" s="119">
        <v>3108357.07</v>
      </c>
      <c r="P108" s="119">
        <v>575459.07</v>
      </c>
      <c r="Q108" s="119">
        <v>78.0784762562155</v>
      </c>
    </row>
    <row r="109" spans="1:17" ht="25.5">
      <c r="A109" s="126" t="s">
        <v>33</v>
      </c>
      <c r="B109" s="127" t="s">
        <v>34</v>
      </c>
      <c r="C109" s="119">
        <v>961895</v>
      </c>
      <c r="D109" s="119">
        <v>985095</v>
      </c>
      <c r="E109" s="142">
        <v>439757</v>
      </c>
      <c r="F109" s="142">
        <v>353560.22</v>
      </c>
      <c r="G109" s="120">
        <v>80.39899762823559</v>
      </c>
      <c r="H109" s="120"/>
      <c r="I109" s="120"/>
      <c r="J109" s="119">
        <v>600</v>
      </c>
      <c r="K109" s="119">
        <v>4688.45</v>
      </c>
      <c r="L109" s="119">
        <v>85596.78</v>
      </c>
      <c r="M109" s="119">
        <v>630934.78</v>
      </c>
      <c r="N109" s="119">
        <v>80.53543661613118</v>
      </c>
      <c r="O109" s="119">
        <v>631534.78</v>
      </c>
      <c r="P109" s="119">
        <v>86196.78</v>
      </c>
      <c r="Q109" s="119">
        <v>80.39899762823559</v>
      </c>
    </row>
    <row r="110" spans="1:17" ht="25.5">
      <c r="A110" s="126" t="s">
        <v>35</v>
      </c>
      <c r="B110" s="127" t="s">
        <v>36</v>
      </c>
      <c r="C110" s="119">
        <v>1198623</v>
      </c>
      <c r="D110" s="119">
        <v>1234623</v>
      </c>
      <c r="E110" s="142">
        <v>588572</v>
      </c>
      <c r="F110" s="142">
        <v>437797.11</v>
      </c>
      <c r="G110" s="120">
        <v>74.38293190977484</v>
      </c>
      <c r="H110" s="120"/>
      <c r="I110" s="120"/>
      <c r="J110" s="119">
        <v>189.12</v>
      </c>
      <c r="K110" s="119">
        <v>0</v>
      </c>
      <c r="L110" s="119">
        <v>150585.77</v>
      </c>
      <c r="M110" s="119">
        <v>796636.77</v>
      </c>
      <c r="N110" s="119">
        <v>74.41506391741368</v>
      </c>
      <c r="O110" s="119">
        <v>796825.89</v>
      </c>
      <c r="P110" s="119">
        <v>150774.89</v>
      </c>
      <c r="Q110" s="119">
        <v>74.38293190977484</v>
      </c>
    </row>
    <row r="111" spans="1:17" ht="25.5">
      <c r="A111" s="126" t="s">
        <v>37</v>
      </c>
      <c r="B111" s="127" t="s">
        <v>38</v>
      </c>
      <c r="C111" s="119">
        <v>10502242</v>
      </c>
      <c r="D111" s="119">
        <v>10502242</v>
      </c>
      <c r="E111" s="142">
        <v>4513091</v>
      </c>
      <c r="F111" s="142">
        <v>2953619.27</v>
      </c>
      <c r="G111" s="120">
        <v>65.44559526940627</v>
      </c>
      <c r="H111" s="120"/>
      <c r="I111" s="120"/>
      <c r="J111" s="119">
        <v>797.28</v>
      </c>
      <c r="K111" s="119">
        <v>444.9</v>
      </c>
      <c r="L111" s="119">
        <v>1558674.45</v>
      </c>
      <c r="M111" s="119">
        <v>7547825.45</v>
      </c>
      <c r="N111" s="119">
        <v>65.46326121055391</v>
      </c>
      <c r="O111" s="119">
        <v>7548622.73</v>
      </c>
      <c r="P111" s="119">
        <v>1559471.73</v>
      </c>
      <c r="Q111" s="119">
        <v>65.44559526940627</v>
      </c>
    </row>
    <row r="112" spans="1:17" ht="25.5">
      <c r="A112" s="126" t="s">
        <v>39</v>
      </c>
      <c r="B112" s="127" t="s">
        <v>40</v>
      </c>
      <c r="C112" s="119">
        <v>397391</v>
      </c>
      <c r="D112" s="119">
        <v>570417</v>
      </c>
      <c r="E112" s="142">
        <v>241579</v>
      </c>
      <c r="F112" s="142">
        <v>144875.96</v>
      </c>
      <c r="G112" s="120">
        <v>59.970427893152966</v>
      </c>
      <c r="H112" s="120"/>
      <c r="I112" s="120"/>
      <c r="J112" s="119">
        <v>100</v>
      </c>
      <c r="K112" s="119">
        <v>0</v>
      </c>
      <c r="L112" s="119">
        <v>96603.04</v>
      </c>
      <c r="M112" s="119">
        <v>425441.04</v>
      </c>
      <c r="N112" s="119">
        <v>60.01182221964657</v>
      </c>
      <c r="O112" s="119">
        <v>425541.04</v>
      </c>
      <c r="P112" s="119">
        <v>96703.04</v>
      </c>
      <c r="Q112" s="119">
        <v>59.970427893152966</v>
      </c>
    </row>
    <row r="113" spans="1:17" ht="25.5">
      <c r="A113" s="126" t="s">
        <v>41</v>
      </c>
      <c r="B113" s="127" t="s">
        <v>42</v>
      </c>
      <c r="C113" s="119">
        <v>1394027</v>
      </c>
      <c r="D113" s="119">
        <v>1555411</v>
      </c>
      <c r="E113" s="142">
        <v>687622</v>
      </c>
      <c r="F113" s="142">
        <v>560143.57</v>
      </c>
      <c r="G113" s="120">
        <v>81.46097274374583</v>
      </c>
      <c r="H113" s="120"/>
      <c r="I113" s="120"/>
      <c r="J113" s="119">
        <v>42442.64</v>
      </c>
      <c r="K113" s="119">
        <v>0</v>
      </c>
      <c r="L113" s="119">
        <v>85035.79</v>
      </c>
      <c r="M113" s="119">
        <v>952824.79</v>
      </c>
      <c r="N113" s="119">
        <v>87.63335233602182</v>
      </c>
      <c r="O113" s="119">
        <v>995267.43</v>
      </c>
      <c r="P113" s="119">
        <v>127478.43</v>
      </c>
      <c r="Q113" s="119">
        <v>81.46097274374583</v>
      </c>
    </row>
    <row r="114" spans="1:17" ht="25.5">
      <c r="A114" s="126" t="s">
        <v>43</v>
      </c>
      <c r="B114" s="127" t="s">
        <v>44</v>
      </c>
      <c r="C114" s="119">
        <v>593563</v>
      </c>
      <c r="D114" s="119">
        <v>846563</v>
      </c>
      <c r="E114" s="142">
        <v>360509</v>
      </c>
      <c r="F114" s="142">
        <v>256792.08</v>
      </c>
      <c r="G114" s="120">
        <v>71.23042143191986</v>
      </c>
      <c r="H114" s="120"/>
      <c r="I114" s="120"/>
      <c r="J114" s="119">
        <v>62033.14</v>
      </c>
      <c r="K114" s="119">
        <v>56129.19</v>
      </c>
      <c r="L114" s="119">
        <v>41683.78</v>
      </c>
      <c r="M114" s="119">
        <v>527737.78</v>
      </c>
      <c r="N114" s="119">
        <v>88.43752028382093</v>
      </c>
      <c r="O114" s="119">
        <v>589770.92</v>
      </c>
      <c r="P114" s="119">
        <v>103716.92</v>
      </c>
      <c r="Q114" s="119">
        <v>71.23042143191986</v>
      </c>
    </row>
    <row r="115" spans="1:17" ht="25.5">
      <c r="A115" s="126" t="s">
        <v>45</v>
      </c>
      <c r="B115" s="127" t="s">
        <v>46</v>
      </c>
      <c r="C115" s="119">
        <v>671433</v>
      </c>
      <c r="D115" s="119">
        <v>917043</v>
      </c>
      <c r="E115" s="142">
        <v>489256</v>
      </c>
      <c r="F115" s="142">
        <v>350801.37</v>
      </c>
      <c r="G115" s="120">
        <v>71.70098476053435</v>
      </c>
      <c r="H115" s="120"/>
      <c r="I115" s="120"/>
      <c r="J115" s="119">
        <v>0</v>
      </c>
      <c r="K115" s="119">
        <v>0</v>
      </c>
      <c r="L115" s="119">
        <v>138454.63</v>
      </c>
      <c r="M115" s="119">
        <v>566241.63</v>
      </c>
      <c r="N115" s="119">
        <v>71.70098476053435</v>
      </c>
      <c r="O115" s="119">
        <v>566241.63</v>
      </c>
      <c r="P115" s="119">
        <v>138454.63</v>
      </c>
      <c r="Q115" s="119">
        <v>71.70098476053435</v>
      </c>
    </row>
    <row r="116" spans="1:17" ht="25.5">
      <c r="A116" s="126" t="s">
        <v>47</v>
      </c>
      <c r="B116" s="127" t="s">
        <v>48</v>
      </c>
      <c r="C116" s="119">
        <v>1082654</v>
      </c>
      <c r="D116" s="119">
        <v>1350654</v>
      </c>
      <c r="E116" s="142">
        <v>674981</v>
      </c>
      <c r="F116" s="142">
        <v>418966.59</v>
      </c>
      <c r="G116" s="120">
        <v>62.07087162453462</v>
      </c>
      <c r="H116" s="120"/>
      <c r="I116" s="120"/>
      <c r="J116" s="119">
        <v>10057.25</v>
      </c>
      <c r="K116" s="119">
        <v>0</v>
      </c>
      <c r="L116" s="119">
        <v>245957.16</v>
      </c>
      <c r="M116" s="119">
        <v>921630.16</v>
      </c>
      <c r="N116" s="119">
        <v>63.560876528376355</v>
      </c>
      <c r="O116" s="119">
        <v>931687.41</v>
      </c>
      <c r="P116" s="119">
        <v>256014.41</v>
      </c>
      <c r="Q116" s="119">
        <v>62.07087162453462</v>
      </c>
    </row>
    <row r="117" spans="1:17" ht="25.5">
      <c r="A117" s="126" t="s">
        <v>49</v>
      </c>
      <c r="B117" s="127" t="s">
        <v>50</v>
      </c>
      <c r="C117" s="119">
        <v>424247</v>
      </c>
      <c r="D117" s="119">
        <v>519747</v>
      </c>
      <c r="E117" s="142">
        <v>306965</v>
      </c>
      <c r="F117" s="142">
        <v>243462.08</v>
      </c>
      <c r="G117" s="120">
        <v>79.31265127946182</v>
      </c>
      <c r="H117" s="120"/>
      <c r="I117" s="120"/>
      <c r="J117" s="119">
        <v>23491.36</v>
      </c>
      <c r="K117" s="119">
        <v>2195.1</v>
      </c>
      <c r="L117" s="119">
        <v>40011.56</v>
      </c>
      <c r="M117" s="119">
        <v>252793.56</v>
      </c>
      <c r="N117" s="119">
        <v>86.96543254116918</v>
      </c>
      <c r="O117" s="119">
        <v>276284.92</v>
      </c>
      <c r="P117" s="119">
        <v>63502.92</v>
      </c>
      <c r="Q117" s="119">
        <v>79.31265127946182</v>
      </c>
    </row>
    <row r="118" spans="1:17" ht="25.5">
      <c r="A118" s="126" t="s">
        <v>51</v>
      </c>
      <c r="B118" s="127" t="s">
        <v>52</v>
      </c>
      <c r="C118" s="119">
        <v>4662679</v>
      </c>
      <c r="D118" s="119">
        <v>5316707</v>
      </c>
      <c r="E118" s="142">
        <v>2540036</v>
      </c>
      <c r="F118" s="142">
        <v>1528101.28</v>
      </c>
      <c r="G118" s="120">
        <v>60.16061504640092</v>
      </c>
      <c r="H118" s="120"/>
      <c r="I118" s="120"/>
      <c r="J118" s="119">
        <v>27071.45</v>
      </c>
      <c r="K118" s="119">
        <v>448.02</v>
      </c>
      <c r="L118" s="119">
        <v>984863.27</v>
      </c>
      <c r="M118" s="119">
        <v>3761534.27</v>
      </c>
      <c r="N118" s="119">
        <v>61.22640505882594</v>
      </c>
      <c r="O118" s="119">
        <v>3788605.72</v>
      </c>
      <c r="P118" s="119">
        <v>1011934.72</v>
      </c>
      <c r="Q118" s="119">
        <v>60.16061504640092</v>
      </c>
    </row>
    <row r="119" spans="1:17" ht="12.75">
      <c r="A119" s="124" t="s">
        <v>8</v>
      </c>
      <c r="B119" s="125" t="s">
        <v>53</v>
      </c>
      <c r="C119" s="120">
        <v>336102154</v>
      </c>
      <c r="D119" s="120">
        <v>370028062</v>
      </c>
      <c r="E119" s="141">
        <v>147854684</v>
      </c>
      <c r="F119" s="141">
        <v>126183516.95000002</v>
      </c>
      <c r="G119" s="120">
        <v>85.34292829708392</v>
      </c>
      <c r="H119" s="120"/>
      <c r="I119" s="120"/>
      <c r="J119" s="120">
        <v>1463380.65</v>
      </c>
      <c r="K119" s="120">
        <v>3720713.91</v>
      </c>
      <c r="L119" s="120">
        <v>20207786.39999999</v>
      </c>
      <c r="M119" s="120">
        <v>242381164.39999998</v>
      </c>
      <c r="N119" s="120">
        <v>86.33267079993219</v>
      </c>
      <c r="O119" s="120">
        <v>243844545.04999998</v>
      </c>
      <c r="P119" s="120">
        <v>21671167.049999982</v>
      </c>
      <c r="Q119" s="120">
        <v>85.34292829708392</v>
      </c>
    </row>
    <row r="120" spans="1:17" ht="12.75">
      <c r="A120" s="128"/>
      <c r="B120" s="128"/>
      <c r="C120" s="128"/>
      <c r="D120" s="128"/>
      <c r="E120" s="143"/>
      <c r="F120" s="143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</row>
    <row r="121" spans="1:15" ht="25.5">
      <c r="A121" s="95" t="s">
        <v>51</v>
      </c>
      <c r="B121" s="96" t="s">
        <v>52</v>
      </c>
      <c r="C121" s="97">
        <v>4662679</v>
      </c>
      <c r="D121" s="97">
        <v>4901679</v>
      </c>
      <c r="E121" s="142">
        <v>4901679</v>
      </c>
      <c r="F121" s="144">
        <v>1412822.17</v>
      </c>
      <c r="G121" s="100">
        <f>F121/E121*100</f>
        <v>28.823229142504026</v>
      </c>
      <c r="H121" s="100"/>
      <c r="I121" s="100"/>
      <c r="J121" s="119">
        <v>1512033.85</v>
      </c>
      <c r="K121" s="100">
        <f>J121/G121*100</f>
        <v>5245886.373537125</v>
      </c>
      <c r="L121" s="97">
        <v>1412822.17</v>
      </c>
      <c r="M121" s="100">
        <f>L121/K121*100</f>
        <v>26.93200098894596</v>
      </c>
      <c r="N121" s="97">
        <v>1412822.17</v>
      </c>
      <c r="O121" s="119">
        <v>66.26601977552482</v>
      </c>
    </row>
    <row r="122" spans="1:15" ht="12.75">
      <c r="A122" s="92" t="s">
        <v>8</v>
      </c>
      <c r="B122" s="93" t="s">
        <v>53</v>
      </c>
      <c r="C122" s="94">
        <v>336102154</v>
      </c>
      <c r="D122" s="94">
        <v>369123633</v>
      </c>
      <c r="E122" s="141">
        <v>369459808</v>
      </c>
      <c r="F122" s="145">
        <v>120356578.99999993</v>
      </c>
      <c r="G122" s="100">
        <f>F122/E122*100</f>
        <v>32.5763659250318</v>
      </c>
      <c r="H122" s="100"/>
      <c r="I122" s="100"/>
      <c r="J122" s="120">
        <v>124845484.66999997</v>
      </c>
      <c r="K122" s="100">
        <f>J122/G122*100</f>
        <v>383239447.14185643</v>
      </c>
      <c r="L122" s="94">
        <v>120356578.99999993</v>
      </c>
      <c r="M122" s="100">
        <f>L122/K122*100</f>
        <v>31.40506017780832</v>
      </c>
      <c r="N122" s="94">
        <v>120356578.99999993</v>
      </c>
      <c r="O122" s="120">
        <v>85.27304409063015</v>
      </c>
    </row>
  </sheetData>
  <mergeCells count="2">
    <mergeCell ref="A2:M2"/>
    <mergeCell ref="A3:M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O25"/>
  <sheetViews>
    <sheetView workbookViewId="0" topLeftCell="A1">
      <selection activeCell="FN25" sqref="FN25:FO25"/>
    </sheetView>
  </sheetViews>
  <sheetFormatPr defaultColWidth="9.140625" defaultRowHeight="12.75"/>
  <cols>
    <col min="1" max="1" width="30.7109375" style="114" bestFit="1" customWidth="1"/>
    <col min="2" max="7" width="9.140625" style="114" hidden="1" customWidth="1"/>
    <col min="8" max="8" width="8.8515625" style="114" hidden="1" customWidth="1"/>
    <col min="9" max="24" width="9.140625" style="114" hidden="1" customWidth="1"/>
    <col min="25" max="25" width="8.8515625" style="114" hidden="1" customWidth="1"/>
    <col min="26" max="57" width="9.140625" style="114" hidden="1" customWidth="1"/>
    <col min="58" max="58" width="8.8515625" style="114" hidden="1" customWidth="1"/>
    <col min="59" max="68" width="9.140625" style="114" hidden="1" customWidth="1"/>
    <col min="69" max="69" width="9.00390625" style="114" hidden="1" customWidth="1"/>
    <col min="70" max="96" width="9.140625" style="114" hidden="1" customWidth="1"/>
    <col min="97" max="97" width="9.00390625" style="114" hidden="1" customWidth="1"/>
    <col min="98" max="109" width="9.140625" style="114" hidden="1" customWidth="1"/>
    <col min="110" max="110" width="0.13671875" style="114" hidden="1" customWidth="1"/>
    <col min="111" max="119" width="9.140625" style="114" hidden="1" customWidth="1"/>
    <col min="120" max="120" width="0.71875" style="114" hidden="1" customWidth="1"/>
    <col min="121" max="132" width="9.140625" style="114" hidden="1" customWidth="1"/>
    <col min="133" max="133" width="0.2890625" style="114" hidden="1" customWidth="1"/>
    <col min="134" max="146" width="9.140625" style="114" hidden="1" customWidth="1"/>
    <col min="147" max="147" width="0.2890625" style="114" hidden="1" customWidth="1"/>
    <col min="148" max="169" width="9.140625" style="114" hidden="1" customWidth="1"/>
    <col min="170" max="170" width="11.8515625" style="114" customWidth="1"/>
    <col min="171" max="171" width="12.00390625" style="114" customWidth="1"/>
    <col min="172" max="16384" width="9.140625" style="114" customWidth="1"/>
  </cols>
  <sheetData>
    <row r="1" ht="12.75">
      <c r="A1" s="114" t="s">
        <v>131</v>
      </c>
    </row>
    <row r="2" spans="1:15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23.25">
      <c r="A3" s="225" t="s">
        <v>107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2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ht="18">
      <c r="A5" s="227" t="s">
        <v>133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7" spans="1:171" ht="12.75">
      <c r="A7" s="116" t="s">
        <v>109</v>
      </c>
      <c r="B7" s="223">
        <v>10000000</v>
      </c>
      <c r="C7" s="224"/>
      <c r="D7" s="223">
        <v>11000000</v>
      </c>
      <c r="E7" s="224"/>
      <c r="F7" s="223">
        <v>11010000</v>
      </c>
      <c r="G7" s="224"/>
      <c r="H7" s="223">
        <v>11010100</v>
      </c>
      <c r="I7" s="224"/>
      <c r="J7" s="223">
        <v>11010200</v>
      </c>
      <c r="K7" s="224"/>
      <c r="L7" s="223">
        <v>11010400</v>
      </c>
      <c r="M7" s="224"/>
      <c r="N7" s="223">
        <v>11010500</v>
      </c>
      <c r="O7" s="224"/>
      <c r="P7" s="223">
        <v>11010900</v>
      </c>
      <c r="Q7" s="224"/>
      <c r="R7" s="223">
        <v>11020000</v>
      </c>
      <c r="S7" s="224"/>
      <c r="T7" s="223">
        <v>11020200</v>
      </c>
      <c r="U7" s="224"/>
      <c r="V7" s="223">
        <v>13000000</v>
      </c>
      <c r="W7" s="224"/>
      <c r="X7" s="223">
        <v>13010000</v>
      </c>
      <c r="Y7" s="224"/>
      <c r="Z7" s="223">
        <v>13010200</v>
      </c>
      <c r="AA7" s="224"/>
      <c r="AB7" s="223">
        <v>13020000</v>
      </c>
      <c r="AC7" s="224"/>
      <c r="AD7" s="223">
        <v>13020200</v>
      </c>
      <c r="AE7" s="224"/>
      <c r="AF7" s="223">
        <v>14000000</v>
      </c>
      <c r="AG7" s="224"/>
      <c r="AH7" s="223">
        <v>14040000</v>
      </c>
      <c r="AI7" s="224"/>
      <c r="AJ7" s="223">
        <v>18000000</v>
      </c>
      <c r="AK7" s="224"/>
      <c r="AL7" s="223">
        <v>18010000</v>
      </c>
      <c r="AM7" s="224"/>
      <c r="AN7" s="223">
        <v>18010100</v>
      </c>
      <c r="AO7" s="224"/>
      <c r="AP7" s="223">
        <v>18010200</v>
      </c>
      <c r="AQ7" s="224"/>
      <c r="AR7" s="223">
        <v>18010400</v>
      </c>
      <c r="AS7" s="224"/>
      <c r="AT7" s="223">
        <v>18010500</v>
      </c>
      <c r="AU7" s="224"/>
      <c r="AV7" s="223">
        <v>18010600</v>
      </c>
      <c r="AW7" s="224"/>
      <c r="AX7" s="223">
        <v>18010700</v>
      </c>
      <c r="AY7" s="224"/>
      <c r="AZ7" s="223">
        <v>18010900</v>
      </c>
      <c r="BA7" s="224"/>
      <c r="BB7" s="223">
        <v>18011000</v>
      </c>
      <c r="BC7" s="224"/>
      <c r="BD7" s="223">
        <v>18011100</v>
      </c>
      <c r="BE7" s="224"/>
      <c r="BF7" s="223">
        <v>18030000</v>
      </c>
      <c r="BG7" s="224"/>
      <c r="BH7" s="223">
        <v>18030200</v>
      </c>
      <c r="BI7" s="224"/>
      <c r="BJ7" s="223">
        <v>18040000</v>
      </c>
      <c r="BK7" s="224"/>
      <c r="BL7" s="223">
        <v>18040100</v>
      </c>
      <c r="BM7" s="224"/>
      <c r="BN7" s="223">
        <v>18040200</v>
      </c>
      <c r="BO7" s="224"/>
      <c r="BP7" s="223">
        <v>18040600</v>
      </c>
      <c r="BQ7" s="224"/>
      <c r="BR7" s="223">
        <v>18040700</v>
      </c>
      <c r="BS7" s="224"/>
      <c r="BT7" s="223">
        <v>18040800</v>
      </c>
      <c r="BU7" s="224"/>
      <c r="BV7" s="223">
        <v>18041400</v>
      </c>
      <c r="BW7" s="224"/>
      <c r="BX7" s="223">
        <v>18050000</v>
      </c>
      <c r="BY7" s="224"/>
      <c r="BZ7" s="223">
        <v>18050200</v>
      </c>
      <c r="CA7" s="224"/>
      <c r="CB7" s="223">
        <v>18050300</v>
      </c>
      <c r="CC7" s="224"/>
      <c r="CD7" s="223">
        <v>18050400</v>
      </c>
      <c r="CE7" s="224"/>
      <c r="CF7" s="223">
        <v>18050500</v>
      </c>
      <c r="CG7" s="224"/>
      <c r="CH7" s="223">
        <v>19000000</v>
      </c>
      <c r="CI7" s="224"/>
      <c r="CJ7" s="223">
        <v>19010000</v>
      </c>
      <c r="CK7" s="224"/>
      <c r="CL7" s="223">
        <v>19010100</v>
      </c>
      <c r="CM7" s="224"/>
      <c r="CN7" s="223">
        <v>19010200</v>
      </c>
      <c r="CO7" s="224"/>
      <c r="CP7" s="223">
        <v>19010300</v>
      </c>
      <c r="CQ7" s="224"/>
      <c r="CR7" s="223">
        <v>20000000</v>
      </c>
      <c r="CS7" s="224"/>
      <c r="CT7" s="223">
        <v>21000000</v>
      </c>
      <c r="CU7" s="224"/>
      <c r="CV7" s="223">
        <v>21010000</v>
      </c>
      <c r="CW7" s="224"/>
      <c r="CX7" s="223">
        <v>21010300</v>
      </c>
      <c r="CY7" s="224"/>
      <c r="CZ7" s="223">
        <v>21080000</v>
      </c>
      <c r="DA7" s="224"/>
      <c r="DB7" s="223">
        <v>21081100</v>
      </c>
      <c r="DC7" s="224"/>
      <c r="DD7" s="223">
        <v>22000000</v>
      </c>
      <c r="DE7" s="224"/>
      <c r="DF7" s="223">
        <v>22010000</v>
      </c>
      <c r="DG7" s="224"/>
      <c r="DH7" s="223">
        <v>22012500</v>
      </c>
      <c r="DI7" s="224"/>
      <c r="DJ7" s="223">
        <v>22080000</v>
      </c>
      <c r="DK7" s="224"/>
      <c r="DL7" s="223">
        <v>22080400</v>
      </c>
      <c r="DM7" s="224"/>
      <c r="DN7" s="223">
        <v>22090000</v>
      </c>
      <c r="DO7" s="224"/>
      <c r="DP7" s="223">
        <v>22090100</v>
      </c>
      <c r="DQ7" s="224"/>
      <c r="DR7" s="223">
        <v>22090200</v>
      </c>
      <c r="DS7" s="224"/>
      <c r="DT7" s="223">
        <v>22090300</v>
      </c>
      <c r="DU7" s="224"/>
      <c r="DV7" s="223">
        <v>22090400</v>
      </c>
      <c r="DW7" s="224"/>
      <c r="DX7" s="223">
        <v>24000000</v>
      </c>
      <c r="DY7" s="224"/>
      <c r="DZ7" s="223">
        <v>24060000</v>
      </c>
      <c r="EA7" s="224"/>
      <c r="EB7" s="223">
        <v>24060300</v>
      </c>
      <c r="EC7" s="224"/>
      <c r="ED7" s="223">
        <v>30000000</v>
      </c>
      <c r="EE7" s="224"/>
      <c r="EF7" s="223">
        <v>31000000</v>
      </c>
      <c r="EG7" s="224"/>
      <c r="EH7" s="223">
        <v>31010200</v>
      </c>
      <c r="EI7" s="224"/>
      <c r="EJ7" s="223">
        <v>40000000</v>
      </c>
      <c r="EK7" s="224"/>
      <c r="EL7" s="223">
        <v>41000000</v>
      </c>
      <c r="EM7" s="224"/>
      <c r="EN7" s="223">
        <v>41020000</v>
      </c>
      <c r="EO7" s="224"/>
      <c r="EP7" s="223">
        <v>41020100</v>
      </c>
      <c r="EQ7" s="224"/>
      <c r="ER7" s="223">
        <v>41030000</v>
      </c>
      <c r="ES7" s="224"/>
      <c r="ET7" s="223">
        <v>41030300</v>
      </c>
      <c r="EU7" s="224"/>
      <c r="EV7" s="223">
        <v>41030600</v>
      </c>
      <c r="EW7" s="224"/>
      <c r="EX7" s="223">
        <v>41030800</v>
      </c>
      <c r="EY7" s="224"/>
      <c r="EZ7" s="223">
        <v>41030900</v>
      </c>
      <c r="FA7" s="224"/>
      <c r="FB7" s="223">
        <v>41031000</v>
      </c>
      <c r="FC7" s="224"/>
      <c r="FD7" s="223">
        <v>41033900</v>
      </c>
      <c r="FE7" s="224"/>
      <c r="FF7" s="223">
        <v>41034200</v>
      </c>
      <c r="FG7" s="224"/>
      <c r="FH7" s="223">
        <v>41035000</v>
      </c>
      <c r="FI7" s="224"/>
      <c r="FJ7" s="223">
        <v>41035800</v>
      </c>
      <c r="FK7" s="224"/>
      <c r="FL7" s="223" t="s">
        <v>110</v>
      </c>
      <c r="FM7" s="224"/>
      <c r="FN7" s="223" t="s">
        <v>111</v>
      </c>
      <c r="FO7" s="224"/>
    </row>
    <row r="8" spans="1:171" ht="12.75">
      <c r="A8" s="116"/>
      <c r="B8" s="117" t="s">
        <v>112</v>
      </c>
      <c r="C8" s="117" t="s">
        <v>113</v>
      </c>
      <c r="D8" s="117" t="s">
        <v>112</v>
      </c>
      <c r="E8" s="117" t="s">
        <v>113</v>
      </c>
      <c r="F8" s="117" t="s">
        <v>112</v>
      </c>
      <c r="G8" s="117" t="s">
        <v>113</v>
      </c>
      <c r="H8" s="117" t="s">
        <v>112</v>
      </c>
      <c r="I8" s="117" t="s">
        <v>113</v>
      </c>
      <c r="J8" s="117" t="s">
        <v>112</v>
      </c>
      <c r="K8" s="117" t="s">
        <v>113</v>
      </c>
      <c r="L8" s="117" t="s">
        <v>112</v>
      </c>
      <c r="M8" s="117" t="s">
        <v>113</v>
      </c>
      <c r="N8" s="117" t="s">
        <v>112</v>
      </c>
      <c r="O8" s="117" t="s">
        <v>113</v>
      </c>
      <c r="P8" s="117" t="s">
        <v>112</v>
      </c>
      <c r="Q8" s="117" t="s">
        <v>113</v>
      </c>
      <c r="R8" s="117" t="s">
        <v>112</v>
      </c>
      <c r="S8" s="117" t="s">
        <v>113</v>
      </c>
      <c r="T8" s="117" t="s">
        <v>112</v>
      </c>
      <c r="U8" s="117" t="s">
        <v>113</v>
      </c>
      <c r="V8" s="117" t="s">
        <v>112</v>
      </c>
      <c r="W8" s="117" t="s">
        <v>113</v>
      </c>
      <c r="X8" s="117" t="s">
        <v>112</v>
      </c>
      <c r="Y8" s="117" t="s">
        <v>113</v>
      </c>
      <c r="Z8" s="117" t="s">
        <v>112</v>
      </c>
      <c r="AA8" s="117" t="s">
        <v>113</v>
      </c>
      <c r="AB8" s="117" t="s">
        <v>112</v>
      </c>
      <c r="AC8" s="117" t="s">
        <v>113</v>
      </c>
      <c r="AD8" s="117" t="s">
        <v>112</v>
      </c>
      <c r="AE8" s="117" t="s">
        <v>113</v>
      </c>
      <c r="AF8" s="117" t="s">
        <v>112</v>
      </c>
      <c r="AG8" s="117" t="s">
        <v>113</v>
      </c>
      <c r="AH8" s="117" t="s">
        <v>112</v>
      </c>
      <c r="AI8" s="117" t="s">
        <v>113</v>
      </c>
      <c r="AJ8" s="117" t="s">
        <v>112</v>
      </c>
      <c r="AK8" s="117" t="s">
        <v>113</v>
      </c>
      <c r="AL8" s="117" t="s">
        <v>112</v>
      </c>
      <c r="AM8" s="117" t="s">
        <v>113</v>
      </c>
      <c r="AN8" s="117" t="s">
        <v>112</v>
      </c>
      <c r="AO8" s="117" t="s">
        <v>113</v>
      </c>
      <c r="AP8" s="117" t="s">
        <v>112</v>
      </c>
      <c r="AQ8" s="117" t="s">
        <v>113</v>
      </c>
      <c r="AR8" s="117" t="s">
        <v>112</v>
      </c>
      <c r="AS8" s="117" t="s">
        <v>113</v>
      </c>
      <c r="AT8" s="117" t="s">
        <v>112</v>
      </c>
      <c r="AU8" s="117" t="s">
        <v>113</v>
      </c>
      <c r="AV8" s="117" t="s">
        <v>112</v>
      </c>
      <c r="AW8" s="117" t="s">
        <v>113</v>
      </c>
      <c r="AX8" s="117" t="s">
        <v>112</v>
      </c>
      <c r="AY8" s="117" t="s">
        <v>113</v>
      </c>
      <c r="AZ8" s="117" t="s">
        <v>112</v>
      </c>
      <c r="BA8" s="117" t="s">
        <v>113</v>
      </c>
      <c r="BB8" s="117" t="s">
        <v>112</v>
      </c>
      <c r="BC8" s="117" t="s">
        <v>113</v>
      </c>
      <c r="BD8" s="117" t="s">
        <v>112</v>
      </c>
      <c r="BE8" s="117" t="s">
        <v>113</v>
      </c>
      <c r="BF8" s="117" t="s">
        <v>112</v>
      </c>
      <c r="BG8" s="117" t="s">
        <v>113</v>
      </c>
      <c r="BH8" s="117" t="s">
        <v>112</v>
      </c>
      <c r="BI8" s="117" t="s">
        <v>113</v>
      </c>
      <c r="BJ8" s="117" t="s">
        <v>112</v>
      </c>
      <c r="BK8" s="117" t="s">
        <v>113</v>
      </c>
      <c r="BL8" s="117" t="s">
        <v>112</v>
      </c>
      <c r="BM8" s="117" t="s">
        <v>113</v>
      </c>
      <c r="BN8" s="117" t="s">
        <v>112</v>
      </c>
      <c r="BO8" s="117" t="s">
        <v>113</v>
      </c>
      <c r="BP8" s="117" t="s">
        <v>112</v>
      </c>
      <c r="BQ8" s="117" t="s">
        <v>113</v>
      </c>
      <c r="BR8" s="117" t="s">
        <v>112</v>
      </c>
      <c r="BS8" s="117" t="s">
        <v>113</v>
      </c>
      <c r="BT8" s="117" t="s">
        <v>112</v>
      </c>
      <c r="BU8" s="117" t="s">
        <v>113</v>
      </c>
      <c r="BV8" s="117" t="s">
        <v>112</v>
      </c>
      <c r="BW8" s="117" t="s">
        <v>113</v>
      </c>
      <c r="BX8" s="117" t="s">
        <v>112</v>
      </c>
      <c r="BY8" s="117" t="s">
        <v>113</v>
      </c>
      <c r="BZ8" s="117" t="s">
        <v>112</v>
      </c>
      <c r="CA8" s="117" t="s">
        <v>113</v>
      </c>
      <c r="CB8" s="117" t="s">
        <v>112</v>
      </c>
      <c r="CC8" s="117" t="s">
        <v>113</v>
      </c>
      <c r="CD8" s="117" t="s">
        <v>112</v>
      </c>
      <c r="CE8" s="117" t="s">
        <v>113</v>
      </c>
      <c r="CF8" s="117" t="s">
        <v>112</v>
      </c>
      <c r="CG8" s="117" t="s">
        <v>113</v>
      </c>
      <c r="CH8" s="117" t="s">
        <v>112</v>
      </c>
      <c r="CI8" s="117" t="s">
        <v>113</v>
      </c>
      <c r="CJ8" s="117" t="s">
        <v>112</v>
      </c>
      <c r="CK8" s="117" t="s">
        <v>113</v>
      </c>
      <c r="CL8" s="117" t="s">
        <v>112</v>
      </c>
      <c r="CM8" s="117" t="s">
        <v>113</v>
      </c>
      <c r="CN8" s="117" t="s">
        <v>112</v>
      </c>
      <c r="CO8" s="117" t="s">
        <v>113</v>
      </c>
      <c r="CP8" s="117" t="s">
        <v>112</v>
      </c>
      <c r="CQ8" s="117" t="s">
        <v>113</v>
      </c>
      <c r="CR8" s="117" t="s">
        <v>112</v>
      </c>
      <c r="CS8" s="117" t="s">
        <v>113</v>
      </c>
      <c r="CT8" s="117" t="s">
        <v>112</v>
      </c>
      <c r="CU8" s="117" t="s">
        <v>113</v>
      </c>
      <c r="CV8" s="117" t="s">
        <v>112</v>
      </c>
      <c r="CW8" s="117" t="s">
        <v>113</v>
      </c>
      <c r="CX8" s="117" t="s">
        <v>112</v>
      </c>
      <c r="CY8" s="117" t="s">
        <v>113</v>
      </c>
      <c r="CZ8" s="117" t="s">
        <v>112</v>
      </c>
      <c r="DA8" s="117" t="s">
        <v>113</v>
      </c>
      <c r="DB8" s="117" t="s">
        <v>112</v>
      </c>
      <c r="DC8" s="117" t="s">
        <v>113</v>
      </c>
      <c r="DD8" s="117" t="s">
        <v>112</v>
      </c>
      <c r="DE8" s="117" t="s">
        <v>113</v>
      </c>
      <c r="DF8" s="117" t="s">
        <v>112</v>
      </c>
      <c r="DG8" s="117" t="s">
        <v>113</v>
      </c>
      <c r="DH8" s="117" t="s">
        <v>112</v>
      </c>
      <c r="DI8" s="117" t="s">
        <v>113</v>
      </c>
      <c r="DJ8" s="117" t="s">
        <v>112</v>
      </c>
      <c r="DK8" s="117" t="s">
        <v>113</v>
      </c>
      <c r="DL8" s="117" t="s">
        <v>112</v>
      </c>
      <c r="DM8" s="117" t="s">
        <v>113</v>
      </c>
      <c r="DN8" s="117" t="s">
        <v>112</v>
      </c>
      <c r="DO8" s="117" t="s">
        <v>113</v>
      </c>
      <c r="DP8" s="117" t="s">
        <v>112</v>
      </c>
      <c r="DQ8" s="117" t="s">
        <v>113</v>
      </c>
      <c r="DR8" s="117" t="s">
        <v>112</v>
      </c>
      <c r="DS8" s="117" t="s">
        <v>113</v>
      </c>
      <c r="DT8" s="117" t="s">
        <v>112</v>
      </c>
      <c r="DU8" s="117" t="s">
        <v>113</v>
      </c>
      <c r="DV8" s="117" t="s">
        <v>112</v>
      </c>
      <c r="DW8" s="117" t="s">
        <v>113</v>
      </c>
      <c r="DX8" s="117" t="s">
        <v>112</v>
      </c>
      <c r="DY8" s="117" t="s">
        <v>113</v>
      </c>
      <c r="DZ8" s="117" t="s">
        <v>112</v>
      </c>
      <c r="EA8" s="117" t="s">
        <v>113</v>
      </c>
      <c r="EB8" s="117" t="s">
        <v>112</v>
      </c>
      <c r="EC8" s="117" t="s">
        <v>113</v>
      </c>
      <c r="ED8" s="117" t="s">
        <v>112</v>
      </c>
      <c r="EE8" s="117" t="s">
        <v>113</v>
      </c>
      <c r="EF8" s="117" t="s">
        <v>112</v>
      </c>
      <c r="EG8" s="117" t="s">
        <v>113</v>
      </c>
      <c r="EH8" s="117" t="s">
        <v>112</v>
      </c>
      <c r="EI8" s="117" t="s">
        <v>113</v>
      </c>
      <c r="EJ8" s="117" t="s">
        <v>112</v>
      </c>
      <c r="EK8" s="117" t="s">
        <v>113</v>
      </c>
      <c r="EL8" s="117" t="s">
        <v>112</v>
      </c>
      <c r="EM8" s="117" t="s">
        <v>113</v>
      </c>
      <c r="EN8" s="117" t="s">
        <v>112</v>
      </c>
      <c r="EO8" s="117" t="s">
        <v>113</v>
      </c>
      <c r="EP8" s="117" t="s">
        <v>112</v>
      </c>
      <c r="EQ8" s="117" t="s">
        <v>113</v>
      </c>
      <c r="ER8" s="117" t="s">
        <v>112</v>
      </c>
      <c r="ES8" s="117" t="s">
        <v>113</v>
      </c>
      <c r="ET8" s="117" t="s">
        <v>112</v>
      </c>
      <c r="EU8" s="117" t="s">
        <v>113</v>
      </c>
      <c r="EV8" s="117" t="s">
        <v>112</v>
      </c>
      <c r="EW8" s="117" t="s">
        <v>113</v>
      </c>
      <c r="EX8" s="117" t="s">
        <v>112</v>
      </c>
      <c r="EY8" s="117" t="s">
        <v>113</v>
      </c>
      <c r="EZ8" s="117" t="s">
        <v>112</v>
      </c>
      <c r="FA8" s="117" t="s">
        <v>113</v>
      </c>
      <c r="FB8" s="117" t="s">
        <v>112</v>
      </c>
      <c r="FC8" s="117" t="s">
        <v>113</v>
      </c>
      <c r="FD8" s="117" t="s">
        <v>112</v>
      </c>
      <c r="FE8" s="117" t="s">
        <v>113</v>
      </c>
      <c r="FF8" s="117" t="s">
        <v>112</v>
      </c>
      <c r="FG8" s="117" t="s">
        <v>113</v>
      </c>
      <c r="FH8" s="117" t="s">
        <v>112</v>
      </c>
      <c r="FI8" s="117" t="s">
        <v>113</v>
      </c>
      <c r="FJ8" s="117" t="s">
        <v>112</v>
      </c>
      <c r="FK8" s="117" t="s">
        <v>113</v>
      </c>
      <c r="FL8" s="117" t="s">
        <v>112</v>
      </c>
      <c r="FM8" s="117" t="s">
        <v>113</v>
      </c>
      <c r="FN8" s="117" t="s">
        <v>112</v>
      </c>
      <c r="FO8" s="117" t="s">
        <v>113</v>
      </c>
    </row>
    <row r="9" spans="1:171" ht="12.75">
      <c r="A9" s="116" t="s">
        <v>114</v>
      </c>
      <c r="B9" s="116">
        <v>21498903</v>
      </c>
      <c r="C9" s="116">
        <v>19968394.96</v>
      </c>
      <c r="D9" s="116">
        <v>21498903</v>
      </c>
      <c r="E9" s="116">
        <v>19968394.96</v>
      </c>
      <c r="F9" s="116">
        <v>21490403</v>
      </c>
      <c r="G9" s="116">
        <v>19946999.26</v>
      </c>
      <c r="H9" s="116">
        <v>18744560</v>
      </c>
      <c r="I9" s="116">
        <v>18433915.14</v>
      </c>
      <c r="J9" s="116">
        <v>478100</v>
      </c>
      <c r="K9" s="116">
        <v>441244.75</v>
      </c>
      <c r="L9" s="116">
        <v>1651312</v>
      </c>
      <c r="M9" s="116">
        <v>284300.89</v>
      </c>
      <c r="N9" s="116">
        <v>616431</v>
      </c>
      <c r="O9" s="116">
        <v>571269.03</v>
      </c>
      <c r="P9" s="116"/>
      <c r="Q9" s="116">
        <v>216269.45</v>
      </c>
      <c r="R9" s="116">
        <v>8500</v>
      </c>
      <c r="S9" s="116">
        <v>21395.7</v>
      </c>
      <c r="T9" s="116">
        <v>8500</v>
      </c>
      <c r="U9" s="116">
        <v>21395.7</v>
      </c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>
        <v>44532</v>
      </c>
      <c r="CS9" s="116">
        <v>102954.82</v>
      </c>
      <c r="CT9" s="116"/>
      <c r="CU9" s="116">
        <v>13684</v>
      </c>
      <c r="CV9" s="116"/>
      <c r="CW9" s="116">
        <v>1120</v>
      </c>
      <c r="CX9" s="116"/>
      <c r="CY9" s="116">
        <v>1120</v>
      </c>
      <c r="CZ9" s="116"/>
      <c r="DA9" s="116">
        <v>12564</v>
      </c>
      <c r="DB9" s="116"/>
      <c r="DC9" s="116">
        <v>12564</v>
      </c>
      <c r="DD9" s="116">
        <v>37500</v>
      </c>
      <c r="DE9" s="116">
        <v>40940.96</v>
      </c>
      <c r="DF9" s="116"/>
      <c r="DG9" s="116"/>
      <c r="DH9" s="116"/>
      <c r="DI9" s="116"/>
      <c r="DJ9" s="116">
        <v>37500</v>
      </c>
      <c r="DK9" s="116">
        <v>40940.96</v>
      </c>
      <c r="DL9" s="116">
        <v>37500</v>
      </c>
      <c r="DM9" s="116">
        <v>40940.96</v>
      </c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>
        <v>7032</v>
      </c>
      <c r="DY9" s="116">
        <v>48329.86</v>
      </c>
      <c r="DZ9" s="116">
        <v>7032</v>
      </c>
      <c r="EA9" s="116">
        <v>48329.86</v>
      </c>
      <c r="EB9" s="116">
        <v>7032</v>
      </c>
      <c r="EC9" s="116">
        <v>48329.86</v>
      </c>
      <c r="ED9" s="116"/>
      <c r="EE9" s="116"/>
      <c r="EF9" s="116"/>
      <c r="EG9" s="116"/>
      <c r="EH9" s="116"/>
      <c r="EI9" s="116"/>
      <c r="EJ9" s="116">
        <v>99055325</v>
      </c>
      <c r="EK9" s="116">
        <v>90852855.57</v>
      </c>
      <c r="EL9" s="116">
        <v>99055325</v>
      </c>
      <c r="EM9" s="116">
        <v>90852855.57</v>
      </c>
      <c r="EN9" s="116">
        <v>5865500</v>
      </c>
      <c r="EO9" s="116">
        <v>5083433.34</v>
      </c>
      <c r="EP9" s="116">
        <v>5865500</v>
      </c>
      <c r="EQ9" s="116">
        <v>5083433.34</v>
      </c>
      <c r="ER9" s="116">
        <v>93189825</v>
      </c>
      <c r="ES9" s="116">
        <v>85769422.23</v>
      </c>
      <c r="ET9" s="116">
        <v>100000</v>
      </c>
      <c r="EU9" s="116">
        <v>100000</v>
      </c>
      <c r="EV9" s="116">
        <v>28737240</v>
      </c>
      <c r="EW9" s="116">
        <v>28578214</v>
      </c>
      <c r="EX9" s="116">
        <v>13027000</v>
      </c>
      <c r="EY9" s="116">
        <v>11127308.05</v>
      </c>
      <c r="EZ9" s="116">
        <v>810018</v>
      </c>
      <c r="FA9" s="116">
        <v>588259.18</v>
      </c>
      <c r="FB9" s="116">
        <v>83300</v>
      </c>
      <c r="FC9" s="116"/>
      <c r="FD9" s="116">
        <v>26055400</v>
      </c>
      <c r="FE9" s="116">
        <v>23468800</v>
      </c>
      <c r="FF9" s="116">
        <v>23766000</v>
      </c>
      <c r="FG9" s="116">
        <v>21398900</v>
      </c>
      <c r="FH9" s="116">
        <v>193449</v>
      </c>
      <c r="FI9" s="116">
        <v>90528</v>
      </c>
      <c r="FJ9" s="116">
        <v>417418</v>
      </c>
      <c r="FK9" s="116">
        <v>417413</v>
      </c>
      <c r="FL9" s="116">
        <v>21543435</v>
      </c>
      <c r="FM9" s="116">
        <v>20071349.78</v>
      </c>
      <c r="FN9" s="116">
        <v>120598760</v>
      </c>
      <c r="FO9" s="116">
        <v>110924205.35</v>
      </c>
    </row>
    <row r="10" spans="1:171" ht="12.75">
      <c r="A10" s="116" t="s">
        <v>115</v>
      </c>
      <c r="B10" s="116">
        <v>3625769</v>
      </c>
      <c r="C10" s="116">
        <v>5587134.9</v>
      </c>
      <c r="D10" s="116">
        <v>4400</v>
      </c>
      <c r="E10" s="116">
        <v>6096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>
        <v>4400</v>
      </c>
      <c r="S10" s="116">
        <v>6096</v>
      </c>
      <c r="T10" s="116">
        <v>4400</v>
      </c>
      <c r="U10" s="116">
        <v>6096</v>
      </c>
      <c r="V10" s="116">
        <v>32400</v>
      </c>
      <c r="W10" s="116">
        <v>222361.38</v>
      </c>
      <c r="X10" s="116">
        <v>32400</v>
      </c>
      <c r="Y10" s="116">
        <v>222361.38</v>
      </c>
      <c r="Z10" s="116">
        <v>32400</v>
      </c>
      <c r="AA10" s="116">
        <v>222361.38</v>
      </c>
      <c r="AB10" s="116"/>
      <c r="AC10" s="116"/>
      <c r="AD10" s="116"/>
      <c r="AE10" s="116"/>
      <c r="AF10" s="116">
        <v>48000</v>
      </c>
      <c r="AG10" s="116">
        <v>966687.1</v>
      </c>
      <c r="AH10" s="116">
        <v>48000</v>
      </c>
      <c r="AI10" s="116">
        <v>966687.1</v>
      </c>
      <c r="AJ10" s="116">
        <v>3372369</v>
      </c>
      <c r="AK10" s="116">
        <v>4216066.18</v>
      </c>
      <c r="AL10" s="116">
        <v>2100100</v>
      </c>
      <c r="AM10" s="116">
        <v>2289867.32</v>
      </c>
      <c r="AN10" s="116"/>
      <c r="AO10" s="116">
        <v>2127.27</v>
      </c>
      <c r="AP10" s="116">
        <v>6600</v>
      </c>
      <c r="AQ10" s="116"/>
      <c r="AR10" s="116">
        <v>17500</v>
      </c>
      <c r="AS10" s="116">
        <v>231499.95</v>
      </c>
      <c r="AT10" s="116">
        <v>717000</v>
      </c>
      <c r="AU10" s="116">
        <v>725419.49</v>
      </c>
      <c r="AV10" s="116">
        <v>1020000</v>
      </c>
      <c r="AW10" s="116">
        <v>1009656.7</v>
      </c>
      <c r="AX10" s="116">
        <v>105000</v>
      </c>
      <c r="AY10" s="116">
        <v>50927.82</v>
      </c>
      <c r="AZ10" s="116">
        <v>217400</v>
      </c>
      <c r="BA10" s="116">
        <v>232736.09</v>
      </c>
      <c r="BB10" s="116">
        <v>16600</v>
      </c>
      <c r="BC10" s="116"/>
      <c r="BD10" s="116"/>
      <c r="BE10" s="116">
        <v>37500</v>
      </c>
      <c r="BF10" s="116"/>
      <c r="BG10" s="116"/>
      <c r="BH10" s="116"/>
      <c r="BI10" s="116"/>
      <c r="BJ10" s="116"/>
      <c r="BK10" s="116">
        <v>-8164.04</v>
      </c>
      <c r="BL10" s="116"/>
      <c r="BM10" s="116">
        <v>-1658.31</v>
      </c>
      <c r="BN10" s="116"/>
      <c r="BO10" s="116">
        <v>-6502.28</v>
      </c>
      <c r="BP10" s="116"/>
      <c r="BQ10" s="116">
        <v>-247.45</v>
      </c>
      <c r="BR10" s="116"/>
      <c r="BS10" s="116">
        <v>244</v>
      </c>
      <c r="BT10" s="116"/>
      <c r="BU10" s="116"/>
      <c r="BV10" s="116"/>
      <c r="BW10" s="116"/>
      <c r="BX10" s="116">
        <v>1272269</v>
      </c>
      <c r="BY10" s="116">
        <v>1934362.9</v>
      </c>
      <c r="BZ10" s="116"/>
      <c r="CA10" s="116"/>
      <c r="CB10" s="116">
        <v>246800</v>
      </c>
      <c r="CC10" s="116">
        <v>442910.75</v>
      </c>
      <c r="CD10" s="116">
        <v>1023469</v>
      </c>
      <c r="CE10" s="116">
        <v>1479020.82</v>
      </c>
      <c r="CF10" s="116">
        <v>2000</v>
      </c>
      <c r="CG10" s="116">
        <v>12431.33</v>
      </c>
      <c r="CH10" s="116">
        <v>168600</v>
      </c>
      <c r="CI10" s="116">
        <v>175924.24</v>
      </c>
      <c r="CJ10" s="116">
        <v>168600</v>
      </c>
      <c r="CK10" s="116">
        <v>175924.24</v>
      </c>
      <c r="CL10" s="116">
        <v>6000</v>
      </c>
      <c r="CM10" s="116">
        <v>13033.62</v>
      </c>
      <c r="CN10" s="116"/>
      <c r="CO10" s="116"/>
      <c r="CP10" s="116">
        <v>162600</v>
      </c>
      <c r="CQ10" s="116">
        <v>162890.62</v>
      </c>
      <c r="CR10" s="116">
        <v>22500</v>
      </c>
      <c r="CS10" s="116">
        <v>250878.05</v>
      </c>
      <c r="CT10" s="116">
        <v>900</v>
      </c>
      <c r="CU10" s="116">
        <v>4816</v>
      </c>
      <c r="CV10" s="116">
        <v>500</v>
      </c>
      <c r="CW10" s="116">
        <v>225</v>
      </c>
      <c r="CX10" s="116">
        <v>500</v>
      </c>
      <c r="CY10" s="116">
        <v>225</v>
      </c>
      <c r="CZ10" s="116">
        <v>400</v>
      </c>
      <c r="DA10" s="116">
        <v>4591</v>
      </c>
      <c r="DB10" s="116">
        <v>400</v>
      </c>
      <c r="DC10" s="116">
        <v>4591</v>
      </c>
      <c r="DD10" s="116">
        <v>21600</v>
      </c>
      <c r="DE10" s="116">
        <v>218154.58</v>
      </c>
      <c r="DF10" s="116"/>
      <c r="DG10" s="116">
        <v>54962.68</v>
      </c>
      <c r="DH10" s="116"/>
      <c r="DI10" s="116">
        <v>54962.68</v>
      </c>
      <c r="DJ10" s="116">
        <v>15600</v>
      </c>
      <c r="DK10" s="116">
        <v>15570.99</v>
      </c>
      <c r="DL10" s="116">
        <v>15600</v>
      </c>
      <c r="DM10" s="116">
        <v>15570.99</v>
      </c>
      <c r="DN10" s="116">
        <v>6000</v>
      </c>
      <c r="DO10" s="116">
        <v>147620.91</v>
      </c>
      <c r="DP10" s="116"/>
      <c r="DQ10" s="116">
        <v>6669.66</v>
      </c>
      <c r="DR10" s="116"/>
      <c r="DS10" s="116">
        <v>1530</v>
      </c>
      <c r="DT10" s="116"/>
      <c r="DU10" s="116"/>
      <c r="DV10" s="116">
        <v>6000</v>
      </c>
      <c r="DW10" s="116">
        <v>139421.25</v>
      </c>
      <c r="DX10" s="116"/>
      <c r="DY10" s="116">
        <v>27907.47</v>
      </c>
      <c r="DZ10" s="116"/>
      <c r="EA10" s="116">
        <v>27907.47</v>
      </c>
      <c r="EB10" s="116"/>
      <c r="EC10" s="116">
        <v>27907.47</v>
      </c>
      <c r="ED10" s="116"/>
      <c r="EE10" s="116">
        <v>2300</v>
      </c>
      <c r="EF10" s="116"/>
      <c r="EG10" s="116">
        <v>2300</v>
      </c>
      <c r="EH10" s="116"/>
      <c r="EI10" s="116">
        <v>2300</v>
      </c>
      <c r="EJ10" s="116">
        <v>3441280</v>
      </c>
      <c r="EK10" s="116">
        <v>3441280</v>
      </c>
      <c r="EL10" s="116">
        <v>3441280</v>
      </c>
      <c r="EM10" s="116">
        <v>3441280</v>
      </c>
      <c r="EN10" s="116"/>
      <c r="EO10" s="116"/>
      <c r="EP10" s="116"/>
      <c r="EQ10" s="116"/>
      <c r="ER10" s="116">
        <v>3441280</v>
      </c>
      <c r="ES10" s="116">
        <v>3441280</v>
      </c>
      <c r="ET10" s="116">
        <v>100000</v>
      </c>
      <c r="EU10" s="116">
        <v>100000</v>
      </c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>
        <v>3341280</v>
      </c>
      <c r="FI10" s="116">
        <v>3341280</v>
      </c>
      <c r="FJ10" s="116"/>
      <c r="FK10" s="116"/>
      <c r="FL10" s="116">
        <v>3648269</v>
      </c>
      <c r="FM10" s="116">
        <v>5840312.95</v>
      </c>
      <c r="FN10" s="116">
        <v>7089549</v>
      </c>
      <c r="FO10" s="116">
        <v>9281592.95</v>
      </c>
    </row>
    <row r="11" spans="1:171" ht="12.75">
      <c r="A11" s="116" t="s">
        <v>116</v>
      </c>
      <c r="B11" s="116">
        <v>522585</v>
      </c>
      <c r="C11" s="116">
        <v>883768.88</v>
      </c>
      <c r="D11" s="116">
        <v>2000</v>
      </c>
      <c r="E11" s="116">
        <v>504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>
        <v>2000</v>
      </c>
      <c r="S11" s="116">
        <v>504</v>
      </c>
      <c r="T11" s="116">
        <v>2000</v>
      </c>
      <c r="U11" s="116">
        <v>504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>
        <v>269251.04</v>
      </c>
      <c r="AH11" s="116"/>
      <c r="AI11" s="116">
        <v>269251.04</v>
      </c>
      <c r="AJ11" s="116">
        <v>516941</v>
      </c>
      <c r="AK11" s="116">
        <v>610092.88</v>
      </c>
      <c r="AL11" s="116">
        <v>100649</v>
      </c>
      <c r="AM11" s="116">
        <v>168696.02</v>
      </c>
      <c r="AN11" s="116"/>
      <c r="AO11" s="116">
        <v>1122.09</v>
      </c>
      <c r="AP11" s="116"/>
      <c r="AQ11" s="116"/>
      <c r="AR11" s="116"/>
      <c r="AS11" s="116">
        <v>11263.89</v>
      </c>
      <c r="AT11" s="116">
        <v>22234</v>
      </c>
      <c r="AU11" s="116">
        <v>31323.56</v>
      </c>
      <c r="AV11" s="116">
        <v>11416</v>
      </c>
      <c r="AW11" s="116">
        <v>71974.94</v>
      </c>
      <c r="AX11" s="116">
        <v>37371</v>
      </c>
      <c r="AY11" s="116">
        <v>20969.55</v>
      </c>
      <c r="AZ11" s="116">
        <v>29628</v>
      </c>
      <c r="BA11" s="116">
        <v>32041.99</v>
      </c>
      <c r="BB11" s="116"/>
      <c r="BC11" s="116"/>
      <c r="BD11" s="116"/>
      <c r="BE11" s="116"/>
      <c r="BF11" s="116"/>
      <c r="BG11" s="116"/>
      <c r="BH11" s="116"/>
      <c r="BI11" s="116"/>
      <c r="BJ11" s="116"/>
      <c r="BK11" s="116">
        <v>69.18</v>
      </c>
      <c r="BL11" s="116"/>
      <c r="BM11" s="116">
        <v>333.59</v>
      </c>
      <c r="BN11" s="116"/>
      <c r="BO11" s="116">
        <v>-4.93</v>
      </c>
      <c r="BP11" s="116"/>
      <c r="BQ11" s="116">
        <v>-259.48</v>
      </c>
      <c r="BR11" s="116"/>
      <c r="BS11" s="116"/>
      <c r="BT11" s="116"/>
      <c r="BU11" s="116"/>
      <c r="BV11" s="116"/>
      <c r="BW11" s="116"/>
      <c r="BX11" s="116">
        <v>416292</v>
      </c>
      <c r="BY11" s="116">
        <v>441327.68</v>
      </c>
      <c r="BZ11" s="116"/>
      <c r="CA11" s="116"/>
      <c r="CB11" s="116">
        <v>30610</v>
      </c>
      <c r="CC11" s="116">
        <v>20982.75</v>
      </c>
      <c r="CD11" s="116">
        <v>382045</v>
      </c>
      <c r="CE11" s="116">
        <v>405209.79</v>
      </c>
      <c r="CF11" s="116">
        <v>3637</v>
      </c>
      <c r="CG11" s="116">
        <v>15135.14</v>
      </c>
      <c r="CH11" s="116">
        <v>3644</v>
      </c>
      <c r="CI11" s="116">
        <v>3920.96</v>
      </c>
      <c r="CJ11" s="116">
        <v>3644</v>
      </c>
      <c r="CK11" s="116">
        <v>3920.96</v>
      </c>
      <c r="CL11" s="116">
        <v>296</v>
      </c>
      <c r="CM11" s="116">
        <v>467.69</v>
      </c>
      <c r="CN11" s="116"/>
      <c r="CO11" s="116"/>
      <c r="CP11" s="116">
        <v>3348</v>
      </c>
      <c r="CQ11" s="116">
        <v>3453.27</v>
      </c>
      <c r="CR11" s="116">
        <v>6896</v>
      </c>
      <c r="CS11" s="116">
        <v>11268.63</v>
      </c>
      <c r="CT11" s="116">
        <v>179</v>
      </c>
      <c r="CU11" s="116">
        <v>170</v>
      </c>
      <c r="CV11" s="116"/>
      <c r="CW11" s="116"/>
      <c r="CX11" s="116"/>
      <c r="CY11" s="116"/>
      <c r="CZ11" s="116">
        <v>179</v>
      </c>
      <c r="DA11" s="116">
        <v>170</v>
      </c>
      <c r="DB11" s="116">
        <v>179</v>
      </c>
      <c r="DC11" s="116">
        <v>170</v>
      </c>
      <c r="DD11" s="116">
        <v>6717</v>
      </c>
      <c r="DE11" s="116">
        <v>8941.96</v>
      </c>
      <c r="DF11" s="116"/>
      <c r="DG11" s="116">
        <v>53</v>
      </c>
      <c r="DH11" s="116"/>
      <c r="DI11" s="116">
        <v>53</v>
      </c>
      <c r="DJ11" s="116">
        <v>4636</v>
      </c>
      <c r="DK11" s="116">
        <v>7548</v>
      </c>
      <c r="DL11" s="116">
        <v>4636</v>
      </c>
      <c r="DM11" s="116">
        <v>7548</v>
      </c>
      <c r="DN11" s="116">
        <v>2081</v>
      </c>
      <c r="DO11" s="116">
        <v>1340.96</v>
      </c>
      <c r="DP11" s="116">
        <v>215</v>
      </c>
      <c r="DQ11" s="116">
        <v>54.06</v>
      </c>
      <c r="DR11" s="116"/>
      <c r="DS11" s="116"/>
      <c r="DT11" s="116"/>
      <c r="DU11" s="116"/>
      <c r="DV11" s="116">
        <v>1866</v>
      </c>
      <c r="DW11" s="116">
        <v>1286.9</v>
      </c>
      <c r="DX11" s="116"/>
      <c r="DY11" s="116">
        <v>2156.67</v>
      </c>
      <c r="DZ11" s="116"/>
      <c r="EA11" s="116">
        <v>2156.67</v>
      </c>
      <c r="EB11" s="116"/>
      <c r="EC11" s="116">
        <v>2156.67</v>
      </c>
      <c r="ED11" s="116"/>
      <c r="EE11" s="116"/>
      <c r="EF11" s="116"/>
      <c r="EG11" s="116"/>
      <c r="EH11" s="116"/>
      <c r="EI11" s="116"/>
      <c r="EJ11" s="116">
        <v>693102</v>
      </c>
      <c r="EK11" s="116">
        <v>685632</v>
      </c>
      <c r="EL11" s="116">
        <v>693102</v>
      </c>
      <c r="EM11" s="116">
        <v>685632</v>
      </c>
      <c r="EN11" s="116"/>
      <c r="EO11" s="116"/>
      <c r="EP11" s="116"/>
      <c r="EQ11" s="116"/>
      <c r="ER11" s="116">
        <v>693102</v>
      </c>
      <c r="ES11" s="116">
        <v>685632</v>
      </c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>
        <v>693102</v>
      </c>
      <c r="FI11" s="116">
        <v>685632</v>
      </c>
      <c r="FJ11" s="116"/>
      <c r="FK11" s="116"/>
      <c r="FL11" s="116">
        <v>529481</v>
      </c>
      <c r="FM11" s="116">
        <v>895037.51</v>
      </c>
      <c r="FN11" s="116">
        <v>1222583</v>
      </c>
      <c r="FO11" s="116">
        <v>1580669.51</v>
      </c>
    </row>
    <row r="12" spans="1:171" ht="12.75">
      <c r="A12" s="116" t="s">
        <v>117</v>
      </c>
      <c r="B12" s="116">
        <v>340227</v>
      </c>
      <c r="C12" s="116">
        <v>568906.49</v>
      </c>
      <c r="D12" s="116">
        <v>200</v>
      </c>
      <c r="E12" s="116">
        <v>692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>
        <v>200</v>
      </c>
      <c r="S12" s="116">
        <v>692</v>
      </c>
      <c r="T12" s="116">
        <v>200</v>
      </c>
      <c r="U12" s="116">
        <v>692</v>
      </c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>
        <v>2000</v>
      </c>
      <c r="AG12" s="116">
        <v>103209.21</v>
      </c>
      <c r="AH12" s="116">
        <v>2000</v>
      </c>
      <c r="AI12" s="116">
        <v>103209.21</v>
      </c>
      <c r="AJ12" s="116">
        <v>337251</v>
      </c>
      <c r="AK12" s="116">
        <v>462950.98</v>
      </c>
      <c r="AL12" s="116">
        <v>206251</v>
      </c>
      <c r="AM12" s="116">
        <v>241656.74</v>
      </c>
      <c r="AN12" s="116"/>
      <c r="AO12" s="116"/>
      <c r="AP12" s="116">
        <v>0</v>
      </c>
      <c r="AQ12" s="116"/>
      <c r="AR12" s="116"/>
      <c r="AS12" s="116">
        <v>17444.84</v>
      </c>
      <c r="AT12" s="116">
        <v>96451</v>
      </c>
      <c r="AU12" s="116">
        <v>95998.51</v>
      </c>
      <c r="AV12" s="116">
        <v>50800</v>
      </c>
      <c r="AW12" s="116">
        <v>78760.48</v>
      </c>
      <c r="AX12" s="116">
        <v>32500</v>
      </c>
      <c r="AY12" s="116">
        <v>12996.95</v>
      </c>
      <c r="AZ12" s="116">
        <v>26500</v>
      </c>
      <c r="BA12" s="116">
        <v>36455.96</v>
      </c>
      <c r="BB12" s="116"/>
      <c r="BC12" s="116"/>
      <c r="BD12" s="116"/>
      <c r="BE12" s="116"/>
      <c r="BF12" s="116"/>
      <c r="BG12" s="116"/>
      <c r="BH12" s="116"/>
      <c r="BI12" s="116"/>
      <c r="BJ12" s="116"/>
      <c r="BK12" s="116">
        <v>-1191.42</v>
      </c>
      <c r="BL12" s="116"/>
      <c r="BM12" s="116">
        <v>-797.96</v>
      </c>
      <c r="BN12" s="116"/>
      <c r="BO12" s="116">
        <v>-199.55</v>
      </c>
      <c r="BP12" s="116"/>
      <c r="BQ12" s="116">
        <v>-193.91</v>
      </c>
      <c r="BR12" s="116"/>
      <c r="BS12" s="116"/>
      <c r="BT12" s="116"/>
      <c r="BU12" s="116"/>
      <c r="BV12" s="116"/>
      <c r="BW12" s="116"/>
      <c r="BX12" s="116">
        <v>131000</v>
      </c>
      <c r="BY12" s="116">
        <v>222485.66</v>
      </c>
      <c r="BZ12" s="116"/>
      <c r="CA12" s="116"/>
      <c r="CB12" s="116">
        <v>13000</v>
      </c>
      <c r="CC12" s="116">
        <v>31770</v>
      </c>
      <c r="CD12" s="116">
        <v>106800</v>
      </c>
      <c r="CE12" s="116">
        <v>106986.02</v>
      </c>
      <c r="CF12" s="116">
        <v>11200</v>
      </c>
      <c r="CG12" s="116">
        <v>83729.64</v>
      </c>
      <c r="CH12" s="116">
        <v>776</v>
      </c>
      <c r="CI12" s="116">
        <v>2054.3</v>
      </c>
      <c r="CJ12" s="116">
        <v>776</v>
      </c>
      <c r="CK12" s="116">
        <v>2054.3</v>
      </c>
      <c r="CL12" s="116">
        <v>510</v>
      </c>
      <c r="CM12" s="116">
        <v>1512.23</v>
      </c>
      <c r="CN12" s="116"/>
      <c r="CO12" s="116"/>
      <c r="CP12" s="116">
        <v>266</v>
      </c>
      <c r="CQ12" s="116">
        <v>542.07</v>
      </c>
      <c r="CR12" s="116">
        <v>12402</v>
      </c>
      <c r="CS12" s="116">
        <v>13036.89</v>
      </c>
      <c r="CT12" s="116">
        <v>102</v>
      </c>
      <c r="CU12" s="116">
        <v>1040</v>
      </c>
      <c r="CV12" s="116"/>
      <c r="CW12" s="116">
        <v>1040</v>
      </c>
      <c r="CX12" s="116"/>
      <c r="CY12" s="116">
        <v>1040</v>
      </c>
      <c r="CZ12" s="116">
        <v>102</v>
      </c>
      <c r="DA12" s="116"/>
      <c r="DB12" s="116">
        <v>102</v>
      </c>
      <c r="DC12" s="116"/>
      <c r="DD12" s="116">
        <v>10300</v>
      </c>
      <c r="DE12" s="116">
        <v>6419.52</v>
      </c>
      <c r="DF12" s="116"/>
      <c r="DG12" s="116">
        <v>337</v>
      </c>
      <c r="DH12" s="116"/>
      <c r="DI12" s="116">
        <v>337</v>
      </c>
      <c r="DJ12" s="116">
        <v>6000</v>
      </c>
      <c r="DK12" s="116">
        <v>3809.96</v>
      </c>
      <c r="DL12" s="116">
        <v>6000</v>
      </c>
      <c r="DM12" s="116">
        <v>3809.96</v>
      </c>
      <c r="DN12" s="116">
        <v>4300</v>
      </c>
      <c r="DO12" s="116">
        <v>2272.56</v>
      </c>
      <c r="DP12" s="116"/>
      <c r="DQ12" s="116">
        <v>48.96</v>
      </c>
      <c r="DR12" s="116"/>
      <c r="DS12" s="116"/>
      <c r="DT12" s="116"/>
      <c r="DU12" s="116"/>
      <c r="DV12" s="116">
        <v>4300</v>
      </c>
      <c r="DW12" s="116">
        <v>2223.6</v>
      </c>
      <c r="DX12" s="116">
        <v>2000</v>
      </c>
      <c r="DY12" s="116">
        <v>5577.37</v>
      </c>
      <c r="DZ12" s="116">
        <v>2000</v>
      </c>
      <c r="EA12" s="116">
        <v>5577.37</v>
      </c>
      <c r="EB12" s="116">
        <v>2000</v>
      </c>
      <c r="EC12" s="116">
        <v>5577.37</v>
      </c>
      <c r="ED12" s="116"/>
      <c r="EE12" s="116"/>
      <c r="EF12" s="116"/>
      <c r="EG12" s="116"/>
      <c r="EH12" s="116"/>
      <c r="EI12" s="116"/>
      <c r="EJ12" s="116">
        <v>628325</v>
      </c>
      <c r="EK12" s="116">
        <v>628325</v>
      </c>
      <c r="EL12" s="116">
        <v>628325</v>
      </c>
      <c r="EM12" s="116">
        <v>628325</v>
      </c>
      <c r="EN12" s="116"/>
      <c r="EO12" s="116"/>
      <c r="EP12" s="116"/>
      <c r="EQ12" s="116"/>
      <c r="ER12" s="116">
        <v>628325</v>
      </c>
      <c r="ES12" s="116">
        <v>628325</v>
      </c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>
        <v>628325</v>
      </c>
      <c r="FI12" s="116">
        <v>628325</v>
      </c>
      <c r="FJ12" s="116"/>
      <c r="FK12" s="116"/>
      <c r="FL12" s="116">
        <v>352629</v>
      </c>
      <c r="FM12" s="116">
        <v>581943.38</v>
      </c>
      <c r="FN12" s="116">
        <v>980954</v>
      </c>
      <c r="FO12" s="116">
        <v>1210268.38</v>
      </c>
    </row>
    <row r="13" spans="1:171" ht="12.75">
      <c r="A13" s="116" t="s">
        <v>118</v>
      </c>
      <c r="B13" s="116">
        <v>2287836</v>
      </c>
      <c r="C13" s="116">
        <v>2454228.58</v>
      </c>
      <c r="D13" s="116">
        <v>12267</v>
      </c>
      <c r="E13" s="116">
        <v>4949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>
        <v>12267</v>
      </c>
      <c r="S13" s="116">
        <v>4949</v>
      </c>
      <c r="T13" s="116">
        <v>12267</v>
      </c>
      <c r="U13" s="116">
        <v>4949</v>
      </c>
      <c r="V13" s="116">
        <v>14000</v>
      </c>
      <c r="W13" s="116">
        <v>43668.56</v>
      </c>
      <c r="X13" s="116">
        <v>14000</v>
      </c>
      <c r="Y13" s="116">
        <v>43668.56</v>
      </c>
      <c r="Z13" s="116">
        <v>14000</v>
      </c>
      <c r="AA13" s="116">
        <v>43668.56</v>
      </c>
      <c r="AB13" s="116"/>
      <c r="AC13" s="116"/>
      <c r="AD13" s="116"/>
      <c r="AE13" s="116"/>
      <c r="AF13" s="116"/>
      <c r="AG13" s="116">
        <v>791474.87</v>
      </c>
      <c r="AH13" s="116"/>
      <c r="AI13" s="116">
        <v>791474.87</v>
      </c>
      <c r="AJ13" s="116">
        <v>2261303</v>
      </c>
      <c r="AK13" s="116">
        <v>1613534.67</v>
      </c>
      <c r="AL13" s="116">
        <v>1395698</v>
      </c>
      <c r="AM13" s="116">
        <v>838508.61</v>
      </c>
      <c r="AN13" s="116"/>
      <c r="AO13" s="116">
        <v>8781.33</v>
      </c>
      <c r="AP13" s="116"/>
      <c r="AQ13" s="116"/>
      <c r="AR13" s="116"/>
      <c r="AS13" s="116">
        <v>213992.9</v>
      </c>
      <c r="AT13" s="116">
        <v>1109113</v>
      </c>
      <c r="AU13" s="116">
        <v>352778</v>
      </c>
      <c r="AV13" s="116">
        <v>214682</v>
      </c>
      <c r="AW13" s="116">
        <v>175102.18</v>
      </c>
      <c r="AX13" s="116">
        <v>39346</v>
      </c>
      <c r="AY13" s="116">
        <v>30455.65</v>
      </c>
      <c r="AZ13" s="116">
        <v>32557</v>
      </c>
      <c r="BA13" s="116">
        <v>56457.79</v>
      </c>
      <c r="BB13" s="116"/>
      <c r="BC13" s="116">
        <v>940.76</v>
      </c>
      <c r="BD13" s="116"/>
      <c r="BE13" s="116"/>
      <c r="BF13" s="116"/>
      <c r="BG13" s="116"/>
      <c r="BH13" s="116"/>
      <c r="BI13" s="116"/>
      <c r="BJ13" s="116"/>
      <c r="BK13" s="116">
        <v>-21542.54</v>
      </c>
      <c r="BL13" s="116"/>
      <c r="BM13" s="116">
        <v>-1496.04</v>
      </c>
      <c r="BN13" s="116"/>
      <c r="BO13" s="116">
        <v>-19012.4</v>
      </c>
      <c r="BP13" s="116"/>
      <c r="BQ13" s="116"/>
      <c r="BR13" s="116"/>
      <c r="BS13" s="116">
        <v>-967</v>
      </c>
      <c r="BT13" s="116"/>
      <c r="BU13" s="116">
        <v>-21.1</v>
      </c>
      <c r="BV13" s="116"/>
      <c r="BW13" s="116">
        <v>-46</v>
      </c>
      <c r="BX13" s="116">
        <v>865605</v>
      </c>
      <c r="BY13" s="116">
        <v>796568.6</v>
      </c>
      <c r="BZ13" s="116"/>
      <c r="CA13" s="116">
        <v>80.72</v>
      </c>
      <c r="CB13" s="116">
        <v>391351</v>
      </c>
      <c r="CC13" s="116">
        <v>303183.56</v>
      </c>
      <c r="CD13" s="116">
        <v>474254</v>
      </c>
      <c r="CE13" s="116">
        <v>492610.06</v>
      </c>
      <c r="CF13" s="116"/>
      <c r="CG13" s="116">
        <v>694.26</v>
      </c>
      <c r="CH13" s="116">
        <v>266</v>
      </c>
      <c r="CI13" s="116">
        <v>601.48</v>
      </c>
      <c r="CJ13" s="116">
        <v>266</v>
      </c>
      <c r="CK13" s="116">
        <v>601.48</v>
      </c>
      <c r="CL13" s="116">
        <v>266</v>
      </c>
      <c r="CM13" s="116">
        <v>520.15</v>
      </c>
      <c r="CN13" s="116"/>
      <c r="CO13" s="116">
        <v>16.26</v>
      </c>
      <c r="CP13" s="116"/>
      <c r="CQ13" s="116">
        <v>65.07</v>
      </c>
      <c r="CR13" s="116">
        <v>12766</v>
      </c>
      <c r="CS13" s="116">
        <v>7786.79</v>
      </c>
      <c r="CT13" s="116">
        <v>332</v>
      </c>
      <c r="CU13" s="116"/>
      <c r="CV13" s="116"/>
      <c r="CW13" s="116"/>
      <c r="CX13" s="116"/>
      <c r="CY13" s="116"/>
      <c r="CZ13" s="116">
        <v>332</v>
      </c>
      <c r="DA13" s="116"/>
      <c r="DB13" s="116">
        <v>332</v>
      </c>
      <c r="DC13" s="116"/>
      <c r="DD13" s="116">
        <v>12434</v>
      </c>
      <c r="DE13" s="116">
        <v>5562.87</v>
      </c>
      <c r="DF13" s="116"/>
      <c r="DG13" s="116">
        <v>137</v>
      </c>
      <c r="DH13" s="116"/>
      <c r="DI13" s="116">
        <v>137</v>
      </c>
      <c r="DJ13" s="116">
        <v>510</v>
      </c>
      <c r="DK13" s="116">
        <v>497</v>
      </c>
      <c r="DL13" s="116">
        <v>510</v>
      </c>
      <c r="DM13" s="116">
        <v>497</v>
      </c>
      <c r="DN13" s="116">
        <v>11924</v>
      </c>
      <c r="DO13" s="116">
        <v>4928.87</v>
      </c>
      <c r="DP13" s="116"/>
      <c r="DQ13" s="116">
        <v>62.62</v>
      </c>
      <c r="DR13" s="116"/>
      <c r="DS13" s="116">
        <v>1.7</v>
      </c>
      <c r="DT13" s="116"/>
      <c r="DU13" s="116">
        <v>85</v>
      </c>
      <c r="DV13" s="116">
        <v>11924</v>
      </c>
      <c r="DW13" s="116">
        <v>4779.55</v>
      </c>
      <c r="DX13" s="116"/>
      <c r="DY13" s="116">
        <v>2223.92</v>
      </c>
      <c r="DZ13" s="116"/>
      <c r="EA13" s="116">
        <v>2223.92</v>
      </c>
      <c r="EB13" s="116"/>
      <c r="EC13" s="116">
        <v>2223.92</v>
      </c>
      <c r="ED13" s="116"/>
      <c r="EE13" s="116"/>
      <c r="EF13" s="116"/>
      <c r="EG13" s="116"/>
      <c r="EH13" s="116"/>
      <c r="EI13" s="116"/>
      <c r="EJ13" s="116">
        <v>1328666</v>
      </c>
      <c r="EK13" s="116">
        <v>1328666</v>
      </c>
      <c r="EL13" s="116">
        <v>1328666</v>
      </c>
      <c r="EM13" s="116">
        <v>1328666</v>
      </c>
      <c r="EN13" s="116"/>
      <c r="EO13" s="116"/>
      <c r="EP13" s="116"/>
      <c r="EQ13" s="116"/>
      <c r="ER13" s="116">
        <v>1328666</v>
      </c>
      <c r="ES13" s="116">
        <v>1328666</v>
      </c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>
        <v>1328666</v>
      </c>
      <c r="FI13" s="116">
        <v>1328666</v>
      </c>
      <c r="FJ13" s="116"/>
      <c r="FK13" s="116"/>
      <c r="FL13" s="116">
        <v>2300602</v>
      </c>
      <c r="FM13" s="116">
        <v>2462015.37</v>
      </c>
      <c r="FN13" s="116">
        <v>3629268</v>
      </c>
      <c r="FO13" s="116">
        <v>3790681.37</v>
      </c>
    </row>
    <row r="14" spans="1:171" ht="12.75">
      <c r="A14" s="116" t="s">
        <v>119</v>
      </c>
      <c r="B14" s="116">
        <v>811672</v>
      </c>
      <c r="C14" s="116">
        <v>975095.81</v>
      </c>
      <c r="D14" s="116">
        <v>400</v>
      </c>
      <c r="E14" s="116">
        <v>936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>
        <v>400</v>
      </c>
      <c r="S14" s="116">
        <v>936</v>
      </c>
      <c r="T14" s="116">
        <v>400</v>
      </c>
      <c r="U14" s="116">
        <v>936</v>
      </c>
      <c r="V14" s="116">
        <v>2500</v>
      </c>
      <c r="W14" s="116">
        <v>1023.33</v>
      </c>
      <c r="X14" s="116">
        <v>2500</v>
      </c>
      <c r="Y14" s="116">
        <v>1023.33</v>
      </c>
      <c r="Z14" s="116">
        <v>2500</v>
      </c>
      <c r="AA14" s="116">
        <v>1023.33</v>
      </c>
      <c r="AB14" s="116"/>
      <c r="AC14" s="116"/>
      <c r="AD14" s="116"/>
      <c r="AE14" s="116"/>
      <c r="AF14" s="116">
        <v>4000</v>
      </c>
      <c r="AG14" s="116">
        <v>165764.33</v>
      </c>
      <c r="AH14" s="116">
        <v>4000</v>
      </c>
      <c r="AI14" s="116">
        <v>165764.33</v>
      </c>
      <c r="AJ14" s="116">
        <v>795528</v>
      </c>
      <c r="AK14" s="116">
        <v>796653.07</v>
      </c>
      <c r="AL14" s="116">
        <v>422614</v>
      </c>
      <c r="AM14" s="116">
        <v>464855.89</v>
      </c>
      <c r="AN14" s="116"/>
      <c r="AO14" s="116">
        <v>4593.17</v>
      </c>
      <c r="AP14" s="116"/>
      <c r="AQ14" s="116"/>
      <c r="AR14" s="116"/>
      <c r="AS14" s="116">
        <v>34276.51</v>
      </c>
      <c r="AT14" s="116">
        <v>217625</v>
      </c>
      <c r="AU14" s="116">
        <v>207391.43</v>
      </c>
      <c r="AV14" s="116">
        <v>75138</v>
      </c>
      <c r="AW14" s="116">
        <v>140696.25</v>
      </c>
      <c r="AX14" s="116">
        <v>45247</v>
      </c>
      <c r="AY14" s="116">
        <v>34688.42</v>
      </c>
      <c r="AZ14" s="116">
        <v>84604</v>
      </c>
      <c r="BA14" s="116">
        <v>43210.11</v>
      </c>
      <c r="BB14" s="116"/>
      <c r="BC14" s="116"/>
      <c r="BD14" s="116"/>
      <c r="BE14" s="116"/>
      <c r="BF14" s="116"/>
      <c r="BG14" s="116"/>
      <c r="BH14" s="116"/>
      <c r="BI14" s="116"/>
      <c r="BJ14" s="116">
        <v>7800</v>
      </c>
      <c r="BK14" s="116">
        <v>577.58</v>
      </c>
      <c r="BL14" s="116">
        <v>6000</v>
      </c>
      <c r="BM14" s="116">
        <v>858.01</v>
      </c>
      <c r="BN14" s="116">
        <v>900</v>
      </c>
      <c r="BO14" s="116">
        <v>-471.6</v>
      </c>
      <c r="BP14" s="116">
        <v>600</v>
      </c>
      <c r="BQ14" s="116">
        <v>191.42</v>
      </c>
      <c r="BR14" s="116">
        <v>300</v>
      </c>
      <c r="BS14" s="116">
        <v>-0.25</v>
      </c>
      <c r="BT14" s="116"/>
      <c r="BU14" s="116"/>
      <c r="BV14" s="116"/>
      <c r="BW14" s="116"/>
      <c r="BX14" s="116">
        <v>365114</v>
      </c>
      <c r="BY14" s="116">
        <v>331219.6</v>
      </c>
      <c r="BZ14" s="116"/>
      <c r="CA14" s="116"/>
      <c r="CB14" s="116">
        <v>21818</v>
      </c>
      <c r="CC14" s="116">
        <v>21663.79</v>
      </c>
      <c r="CD14" s="116">
        <v>341496</v>
      </c>
      <c r="CE14" s="116">
        <v>296252.69</v>
      </c>
      <c r="CF14" s="116">
        <v>1800</v>
      </c>
      <c r="CG14" s="116">
        <v>13303.12</v>
      </c>
      <c r="CH14" s="116">
        <v>9244</v>
      </c>
      <c r="CI14" s="116">
        <v>10719.08</v>
      </c>
      <c r="CJ14" s="116">
        <v>9244</v>
      </c>
      <c r="CK14" s="116">
        <v>10719.08</v>
      </c>
      <c r="CL14" s="116">
        <v>4444</v>
      </c>
      <c r="CM14" s="116">
        <v>8335.06</v>
      </c>
      <c r="CN14" s="116">
        <v>2080</v>
      </c>
      <c r="CO14" s="116">
        <v>2427.83</v>
      </c>
      <c r="CP14" s="116">
        <v>2720</v>
      </c>
      <c r="CQ14" s="116">
        <v>-43.81</v>
      </c>
      <c r="CR14" s="116">
        <v>7250</v>
      </c>
      <c r="CS14" s="116">
        <v>4082.92</v>
      </c>
      <c r="CT14" s="116">
        <v>400</v>
      </c>
      <c r="CU14" s="116"/>
      <c r="CV14" s="116"/>
      <c r="CW14" s="116"/>
      <c r="CX14" s="116"/>
      <c r="CY14" s="116"/>
      <c r="CZ14" s="116">
        <v>400</v>
      </c>
      <c r="DA14" s="116"/>
      <c r="DB14" s="116">
        <v>400</v>
      </c>
      <c r="DC14" s="116"/>
      <c r="DD14" s="116">
        <v>6850</v>
      </c>
      <c r="DE14" s="116">
        <v>2612</v>
      </c>
      <c r="DF14" s="116"/>
      <c r="DG14" s="116">
        <v>106</v>
      </c>
      <c r="DH14" s="116"/>
      <c r="DI14" s="116">
        <v>106</v>
      </c>
      <c r="DJ14" s="116">
        <v>600</v>
      </c>
      <c r="DK14" s="116">
        <v>521.72</v>
      </c>
      <c r="DL14" s="116">
        <v>600</v>
      </c>
      <c r="DM14" s="116">
        <v>521.72</v>
      </c>
      <c r="DN14" s="116">
        <v>6250</v>
      </c>
      <c r="DO14" s="116">
        <v>1984.28</v>
      </c>
      <c r="DP14" s="116"/>
      <c r="DQ14" s="116">
        <v>24.18</v>
      </c>
      <c r="DR14" s="116"/>
      <c r="DS14" s="116"/>
      <c r="DT14" s="116"/>
      <c r="DU14" s="116"/>
      <c r="DV14" s="116">
        <v>6250</v>
      </c>
      <c r="DW14" s="116">
        <v>1960.1</v>
      </c>
      <c r="DX14" s="116"/>
      <c r="DY14" s="116">
        <v>1470.92</v>
      </c>
      <c r="DZ14" s="116"/>
      <c r="EA14" s="116">
        <v>1470.92</v>
      </c>
      <c r="EB14" s="116"/>
      <c r="EC14" s="116">
        <v>1470.92</v>
      </c>
      <c r="ED14" s="116"/>
      <c r="EE14" s="116"/>
      <c r="EF14" s="116"/>
      <c r="EG14" s="116"/>
      <c r="EH14" s="116"/>
      <c r="EI14" s="116"/>
      <c r="EJ14" s="116">
        <v>1532230</v>
      </c>
      <c r="EK14" s="116">
        <v>1445073</v>
      </c>
      <c r="EL14" s="116">
        <v>1532230</v>
      </c>
      <c r="EM14" s="116">
        <v>1445073</v>
      </c>
      <c r="EN14" s="116"/>
      <c r="EO14" s="116"/>
      <c r="EP14" s="116"/>
      <c r="EQ14" s="116"/>
      <c r="ER14" s="116">
        <v>1532230</v>
      </c>
      <c r="ES14" s="116">
        <v>1445073</v>
      </c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>
        <v>1532230</v>
      </c>
      <c r="FI14" s="116">
        <v>1445073</v>
      </c>
      <c r="FJ14" s="116"/>
      <c r="FK14" s="116"/>
      <c r="FL14" s="116">
        <v>818922</v>
      </c>
      <c r="FM14" s="116">
        <v>979178.73</v>
      </c>
      <c r="FN14" s="116">
        <v>2351152</v>
      </c>
      <c r="FO14" s="116">
        <v>2424251.73</v>
      </c>
    </row>
    <row r="15" spans="1:171" ht="12.75">
      <c r="A15" s="116" t="s">
        <v>120</v>
      </c>
      <c r="B15" s="116">
        <v>130887</v>
      </c>
      <c r="C15" s="116">
        <v>109008.66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>
        <v>690</v>
      </c>
      <c r="AG15" s="116">
        <v>3948.56</v>
      </c>
      <c r="AH15" s="116">
        <v>690</v>
      </c>
      <c r="AI15" s="116">
        <v>3948.56</v>
      </c>
      <c r="AJ15" s="116">
        <v>129867</v>
      </c>
      <c r="AK15" s="116">
        <v>104809.49</v>
      </c>
      <c r="AL15" s="116">
        <v>52095</v>
      </c>
      <c r="AM15" s="116">
        <v>51623.35</v>
      </c>
      <c r="AN15" s="116"/>
      <c r="AO15" s="116"/>
      <c r="AP15" s="116"/>
      <c r="AQ15" s="116"/>
      <c r="AR15" s="116"/>
      <c r="AS15" s="116">
        <v>2014.8</v>
      </c>
      <c r="AT15" s="116">
        <v>11901</v>
      </c>
      <c r="AU15" s="116">
        <v>18287.85</v>
      </c>
      <c r="AV15" s="116">
        <v>1722</v>
      </c>
      <c r="AW15" s="116">
        <v>7344.78</v>
      </c>
      <c r="AX15" s="116">
        <v>28967</v>
      </c>
      <c r="AY15" s="116">
        <v>19634.53</v>
      </c>
      <c r="AZ15" s="116">
        <v>9505</v>
      </c>
      <c r="BA15" s="116">
        <v>4341.39</v>
      </c>
      <c r="BB15" s="116"/>
      <c r="BC15" s="116"/>
      <c r="BD15" s="116"/>
      <c r="BE15" s="116"/>
      <c r="BF15" s="116"/>
      <c r="BG15" s="116"/>
      <c r="BH15" s="116"/>
      <c r="BI15" s="116"/>
      <c r="BJ15" s="116"/>
      <c r="BK15" s="116">
        <v>-872.77</v>
      </c>
      <c r="BL15" s="116"/>
      <c r="BM15" s="116">
        <v>-441.95</v>
      </c>
      <c r="BN15" s="116"/>
      <c r="BO15" s="116">
        <v>-430.82</v>
      </c>
      <c r="BP15" s="116"/>
      <c r="BQ15" s="116"/>
      <c r="BR15" s="116"/>
      <c r="BS15" s="116"/>
      <c r="BT15" s="116"/>
      <c r="BU15" s="116"/>
      <c r="BV15" s="116"/>
      <c r="BW15" s="116"/>
      <c r="BX15" s="116">
        <v>77772</v>
      </c>
      <c r="BY15" s="116">
        <v>54058.91</v>
      </c>
      <c r="BZ15" s="116"/>
      <c r="CA15" s="116"/>
      <c r="CB15" s="116"/>
      <c r="CC15" s="116"/>
      <c r="CD15" s="116">
        <v>73884</v>
      </c>
      <c r="CE15" s="116">
        <v>52828.09</v>
      </c>
      <c r="CF15" s="116">
        <v>3888</v>
      </c>
      <c r="CG15" s="116">
        <v>1230.82</v>
      </c>
      <c r="CH15" s="116">
        <v>330</v>
      </c>
      <c r="CI15" s="116">
        <v>250.61</v>
      </c>
      <c r="CJ15" s="116">
        <v>330</v>
      </c>
      <c r="CK15" s="116">
        <v>250.61</v>
      </c>
      <c r="CL15" s="116">
        <v>110</v>
      </c>
      <c r="CM15" s="116">
        <v>250.61</v>
      </c>
      <c r="CN15" s="116"/>
      <c r="CO15" s="116"/>
      <c r="CP15" s="116">
        <v>220</v>
      </c>
      <c r="CQ15" s="116"/>
      <c r="CR15" s="116">
        <v>5176</v>
      </c>
      <c r="CS15" s="116">
        <v>2611.48</v>
      </c>
      <c r="CT15" s="116"/>
      <c r="CU15" s="116">
        <v>119</v>
      </c>
      <c r="CV15" s="116"/>
      <c r="CW15" s="116"/>
      <c r="CX15" s="116"/>
      <c r="CY15" s="116"/>
      <c r="CZ15" s="116"/>
      <c r="DA15" s="116">
        <v>119</v>
      </c>
      <c r="DB15" s="116"/>
      <c r="DC15" s="116">
        <v>119</v>
      </c>
      <c r="DD15" s="116">
        <v>5176</v>
      </c>
      <c r="DE15" s="116">
        <v>2312.48</v>
      </c>
      <c r="DF15" s="116"/>
      <c r="DG15" s="116">
        <v>53</v>
      </c>
      <c r="DH15" s="116"/>
      <c r="DI15" s="116">
        <v>53</v>
      </c>
      <c r="DJ15" s="116">
        <v>1800</v>
      </c>
      <c r="DK15" s="116">
        <v>1044.66</v>
      </c>
      <c r="DL15" s="116">
        <v>1800</v>
      </c>
      <c r="DM15" s="116">
        <v>1044.66</v>
      </c>
      <c r="DN15" s="116">
        <v>3376</v>
      </c>
      <c r="DO15" s="116">
        <v>1214.82</v>
      </c>
      <c r="DP15" s="116">
        <v>1376</v>
      </c>
      <c r="DQ15" s="116">
        <v>8.67</v>
      </c>
      <c r="DR15" s="116"/>
      <c r="DS15" s="116"/>
      <c r="DT15" s="116"/>
      <c r="DU15" s="116"/>
      <c r="DV15" s="116">
        <v>2000</v>
      </c>
      <c r="DW15" s="116">
        <v>1206.15</v>
      </c>
      <c r="DX15" s="116"/>
      <c r="DY15" s="116">
        <v>180</v>
      </c>
      <c r="DZ15" s="116"/>
      <c r="EA15" s="116">
        <v>180</v>
      </c>
      <c r="EB15" s="116"/>
      <c r="EC15" s="116">
        <v>180</v>
      </c>
      <c r="ED15" s="116"/>
      <c r="EE15" s="116"/>
      <c r="EF15" s="116"/>
      <c r="EG15" s="116"/>
      <c r="EH15" s="116"/>
      <c r="EI15" s="116"/>
      <c r="EJ15" s="116">
        <v>270953</v>
      </c>
      <c r="EK15" s="116">
        <v>270953</v>
      </c>
      <c r="EL15" s="116">
        <v>270953</v>
      </c>
      <c r="EM15" s="116">
        <v>270953</v>
      </c>
      <c r="EN15" s="116"/>
      <c r="EO15" s="116"/>
      <c r="EP15" s="116"/>
      <c r="EQ15" s="116"/>
      <c r="ER15" s="116">
        <v>270953</v>
      </c>
      <c r="ES15" s="116">
        <v>270953</v>
      </c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>
        <v>270953</v>
      </c>
      <c r="FI15" s="116">
        <v>270953</v>
      </c>
      <c r="FJ15" s="116"/>
      <c r="FK15" s="116"/>
      <c r="FL15" s="116">
        <v>136063</v>
      </c>
      <c r="FM15" s="116">
        <v>111620.14</v>
      </c>
      <c r="FN15" s="116">
        <v>407016</v>
      </c>
      <c r="FO15" s="116">
        <v>382573.14</v>
      </c>
    </row>
    <row r="16" spans="1:171" ht="12.75">
      <c r="A16" s="116" t="s">
        <v>121</v>
      </c>
      <c r="B16" s="116">
        <v>396192</v>
      </c>
      <c r="C16" s="116">
        <v>409696.12</v>
      </c>
      <c r="D16" s="116">
        <v>430</v>
      </c>
      <c r="E16" s="116">
        <v>471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>
        <v>430</v>
      </c>
      <c r="S16" s="116">
        <v>471</v>
      </c>
      <c r="T16" s="116">
        <v>430</v>
      </c>
      <c r="U16" s="116">
        <v>471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>
        <v>6400</v>
      </c>
      <c r="AG16" s="116">
        <v>13162.17</v>
      </c>
      <c r="AH16" s="116">
        <v>6400</v>
      </c>
      <c r="AI16" s="116">
        <v>13162.17</v>
      </c>
      <c r="AJ16" s="116">
        <v>388922</v>
      </c>
      <c r="AK16" s="116">
        <v>395384.41</v>
      </c>
      <c r="AL16" s="116">
        <v>181950</v>
      </c>
      <c r="AM16" s="116">
        <v>210922.72</v>
      </c>
      <c r="AN16" s="116">
        <v>2400</v>
      </c>
      <c r="AO16" s="116">
        <v>658.64</v>
      </c>
      <c r="AP16" s="116">
        <v>800</v>
      </c>
      <c r="AQ16" s="116"/>
      <c r="AR16" s="116"/>
      <c r="AS16" s="116">
        <v>3695.05</v>
      </c>
      <c r="AT16" s="116">
        <v>74950</v>
      </c>
      <c r="AU16" s="116">
        <v>103218.81</v>
      </c>
      <c r="AV16" s="116">
        <v>33000</v>
      </c>
      <c r="AW16" s="116">
        <v>44245.16</v>
      </c>
      <c r="AX16" s="116">
        <v>41700</v>
      </c>
      <c r="AY16" s="116">
        <v>30044.57</v>
      </c>
      <c r="AZ16" s="116">
        <v>29100</v>
      </c>
      <c r="BA16" s="116">
        <v>29060.49</v>
      </c>
      <c r="BB16" s="116"/>
      <c r="BC16" s="116"/>
      <c r="BD16" s="116"/>
      <c r="BE16" s="116"/>
      <c r="BF16" s="116"/>
      <c r="BG16" s="116"/>
      <c r="BH16" s="116"/>
      <c r="BI16" s="116"/>
      <c r="BJ16" s="116"/>
      <c r="BK16" s="116">
        <v>-839.55</v>
      </c>
      <c r="BL16" s="116"/>
      <c r="BM16" s="116">
        <v>-200.31</v>
      </c>
      <c r="BN16" s="116"/>
      <c r="BO16" s="116">
        <v>-761.24</v>
      </c>
      <c r="BP16" s="116"/>
      <c r="BQ16" s="116">
        <v>122</v>
      </c>
      <c r="BR16" s="116"/>
      <c r="BS16" s="116"/>
      <c r="BT16" s="116"/>
      <c r="BU16" s="116"/>
      <c r="BV16" s="116"/>
      <c r="BW16" s="116"/>
      <c r="BX16" s="116">
        <v>206972</v>
      </c>
      <c r="BY16" s="116">
        <v>185301.24</v>
      </c>
      <c r="BZ16" s="116"/>
      <c r="CA16" s="116"/>
      <c r="CB16" s="116">
        <v>22900</v>
      </c>
      <c r="CC16" s="116">
        <v>14519.13</v>
      </c>
      <c r="CD16" s="116">
        <v>174992</v>
      </c>
      <c r="CE16" s="116">
        <v>135895.13</v>
      </c>
      <c r="CF16" s="116">
        <v>9080</v>
      </c>
      <c r="CG16" s="116">
        <v>34886.98</v>
      </c>
      <c r="CH16" s="116">
        <v>440</v>
      </c>
      <c r="CI16" s="116">
        <v>678.54</v>
      </c>
      <c r="CJ16" s="116">
        <v>440</v>
      </c>
      <c r="CK16" s="116">
        <v>678.54</v>
      </c>
      <c r="CL16" s="116">
        <v>440</v>
      </c>
      <c r="CM16" s="116">
        <v>624.95</v>
      </c>
      <c r="CN16" s="116"/>
      <c r="CO16" s="116"/>
      <c r="CP16" s="116"/>
      <c r="CQ16" s="116">
        <v>53.59</v>
      </c>
      <c r="CR16" s="116">
        <v>16158</v>
      </c>
      <c r="CS16" s="116">
        <v>9333.35</v>
      </c>
      <c r="CT16" s="116">
        <v>200</v>
      </c>
      <c r="CU16" s="116">
        <v>1223</v>
      </c>
      <c r="CV16" s="116"/>
      <c r="CW16" s="116">
        <v>100</v>
      </c>
      <c r="CX16" s="116"/>
      <c r="CY16" s="116">
        <v>100</v>
      </c>
      <c r="CZ16" s="116">
        <v>200</v>
      </c>
      <c r="DA16" s="116">
        <v>1123</v>
      </c>
      <c r="DB16" s="116">
        <v>200</v>
      </c>
      <c r="DC16" s="116">
        <v>1123</v>
      </c>
      <c r="DD16" s="116">
        <v>14640</v>
      </c>
      <c r="DE16" s="116">
        <v>7074.8</v>
      </c>
      <c r="DF16" s="116"/>
      <c r="DG16" s="116">
        <v>1177</v>
      </c>
      <c r="DH16" s="116"/>
      <c r="DI16" s="116">
        <v>1177</v>
      </c>
      <c r="DJ16" s="116">
        <v>6900</v>
      </c>
      <c r="DK16" s="116">
        <v>5010</v>
      </c>
      <c r="DL16" s="116">
        <v>6900</v>
      </c>
      <c r="DM16" s="116">
        <v>5010</v>
      </c>
      <c r="DN16" s="116">
        <v>7740</v>
      </c>
      <c r="DO16" s="116">
        <v>887.8</v>
      </c>
      <c r="DP16" s="116">
        <v>200</v>
      </c>
      <c r="DQ16" s="116">
        <v>36.1</v>
      </c>
      <c r="DR16" s="116"/>
      <c r="DS16" s="116"/>
      <c r="DT16" s="116"/>
      <c r="DU16" s="116"/>
      <c r="DV16" s="116">
        <v>7540</v>
      </c>
      <c r="DW16" s="116">
        <v>851.7</v>
      </c>
      <c r="DX16" s="116">
        <v>1318</v>
      </c>
      <c r="DY16" s="116">
        <v>1035.55</v>
      </c>
      <c r="DZ16" s="116">
        <v>1318</v>
      </c>
      <c r="EA16" s="116">
        <v>1035.55</v>
      </c>
      <c r="EB16" s="116">
        <v>1318</v>
      </c>
      <c r="EC16" s="116">
        <v>1035.55</v>
      </c>
      <c r="ED16" s="116"/>
      <c r="EE16" s="116"/>
      <c r="EF16" s="116"/>
      <c r="EG16" s="116"/>
      <c r="EH16" s="116"/>
      <c r="EI16" s="116"/>
      <c r="EJ16" s="116">
        <v>77089</v>
      </c>
      <c r="EK16" s="116">
        <v>77089</v>
      </c>
      <c r="EL16" s="116">
        <v>77089</v>
      </c>
      <c r="EM16" s="116">
        <v>77089</v>
      </c>
      <c r="EN16" s="116"/>
      <c r="EO16" s="116"/>
      <c r="EP16" s="116"/>
      <c r="EQ16" s="116"/>
      <c r="ER16" s="116">
        <v>77089</v>
      </c>
      <c r="ES16" s="116">
        <v>77089</v>
      </c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>
        <v>77089</v>
      </c>
      <c r="FI16" s="116">
        <v>77089</v>
      </c>
      <c r="FJ16" s="116"/>
      <c r="FK16" s="116"/>
      <c r="FL16" s="116">
        <v>412350</v>
      </c>
      <c r="FM16" s="116">
        <v>419029.47</v>
      </c>
      <c r="FN16" s="116">
        <v>489439</v>
      </c>
      <c r="FO16" s="116">
        <v>496118.47</v>
      </c>
    </row>
    <row r="17" spans="1:171" ht="12.75">
      <c r="A17" s="116" t="s">
        <v>122</v>
      </c>
      <c r="B17" s="116">
        <v>2223056</v>
      </c>
      <c r="C17" s="116">
        <v>3363139.58</v>
      </c>
      <c r="D17" s="116">
        <v>11500</v>
      </c>
      <c r="E17" s="116">
        <v>8340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>
        <v>11500</v>
      </c>
      <c r="S17" s="116">
        <v>8340</v>
      </c>
      <c r="T17" s="116">
        <v>11500</v>
      </c>
      <c r="U17" s="116">
        <v>8340</v>
      </c>
      <c r="V17" s="116">
        <v>7098</v>
      </c>
      <c r="W17" s="116">
        <v>14031.89</v>
      </c>
      <c r="X17" s="116">
        <v>7098</v>
      </c>
      <c r="Y17" s="116">
        <v>14003.89</v>
      </c>
      <c r="Z17" s="116">
        <v>7098</v>
      </c>
      <c r="AA17" s="116">
        <v>14003.89</v>
      </c>
      <c r="AB17" s="116"/>
      <c r="AC17" s="116">
        <v>28</v>
      </c>
      <c r="AD17" s="116"/>
      <c r="AE17" s="116">
        <v>28</v>
      </c>
      <c r="AF17" s="116">
        <v>33835</v>
      </c>
      <c r="AG17" s="116">
        <v>737191.38</v>
      </c>
      <c r="AH17" s="116">
        <v>33835</v>
      </c>
      <c r="AI17" s="116">
        <v>737191.38</v>
      </c>
      <c r="AJ17" s="116">
        <v>1984986</v>
      </c>
      <c r="AK17" s="116">
        <v>2483002.35</v>
      </c>
      <c r="AL17" s="116">
        <v>711202</v>
      </c>
      <c r="AM17" s="116">
        <v>1168642.15</v>
      </c>
      <c r="AN17" s="116"/>
      <c r="AO17" s="116">
        <v>1547.6</v>
      </c>
      <c r="AP17" s="116"/>
      <c r="AQ17" s="116"/>
      <c r="AR17" s="116"/>
      <c r="AS17" s="116">
        <v>385748.09</v>
      </c>
      <c r="AT17" s="116">
        <v>310980</v>
      </c>
      <c r="AU17" s="116">
        <v>327419.31</v>
      </c>
      <c r="AV17" s="116">
        <v>361038</v>
      </c>
      <c r="AW17" s="116">
        <v>360969.21</v>
      </c>
      <c r="AX17" s="116">
        <v>7405</v>
      </c>
      <c r="AY17" s="116">
        <v>13330.34</v>
      </c>
      <c r="AZ17" s="116">
        <v>31779</v>
      </c>
      <c r="BA17" s="116">
        <v>73377.26</v>
      </c>
      <c r="BB17" s="116"/>
      <c r="BC17" s="116"/>
      <c r="BD17" s="116"/>
      <c r="BE17" s="116">
        <v>6250.34</v>
      </c>
      <c r="BF17" s="116"/>
      <c r="BG17" s="116">
        <v>184.65</v>
      </c>
      <c r="BH17" s="116"/>
      <c r="BI17" s="116">
        <v>184.65</v>
      </c>
      <c r="BJ17" s="116"/>
      <c r="BK17" s="116">
        <v>-4003.77</v>
      </c>
      <c r="BL17" s="116"/>
      <c r="BM17" s="116">
        <v>154.08</v>
      </c>
      <c r="BN17" s="116"/>
      <c r="BO17" s="116">
        <v>-3194.23</v>
      </c>
      <c r="BP17" s="116"/>
      <c r="BQ17" s="116">
        <v>-10.54</v>
      </c>
      <c r="BR17" s="116"/>
      <c r="BS17" s="116"/>
      <c r="BT17" s="116"/>
      <c r="BU17" s="116">
        <v>-350.08</v>
      </c>
      <c r="BV17" s="116"/>
      <c r="BW17" s="116">
        <v>-603</v>
      </c>
      <c r="BX17" s="116">
        <v>1273784</v>
      </c>
      <c r="BY17" s="116">
        <v>1318179.32</v>
      </c>
      <c r="BZ17" s="116"/>
      <c r="CA17" s="116"/>
      <c r="CB17" s="116">
        <v>379424</v>
      </c>
      <c r="CC17" s="116">
        <v>184474.57</v>
      </c>
      <c r="CD17" s="116">
        <v>894360</v>
      </c>
      <c r="CE17" s="116">
        <v>1127030.05</v>
      </c>
      <c r="CF17" s="116"/>
      <c r="CG17" s="116">
        <v>6674.7</v>
      </c>
      <c r="CH17" s="116">
        <v>185637</v>
      </c>
      <c r="CI17" s="116">
        <v>120573.96</v>
      </c>
      <c r="CJ17" s="116">
        <v>185637</v>
      </c>
      <c r="CK17" s="116">
        <v>120573.96</v>
      </c>
      <c r="CL17" s="116">
        <v>185637</v>
      </c>
      <c r="CM17" s="116">
        <v>117002.88</v>
      </c>
      <c r="CN17" s="116"/>
      <c r="CO17" s="116"/>
      <c r="CP17" s="116"/>
      <c r="CQ17" s="116">
        <v>3571.08</v>
      </c>
      <c r="CR17" s="116">
        <v>103950</v>
      </c>
      <c r="CS17" s="116">
        <v>106214.42</v>
      </c>
      <c r="CT17" s="116">
        <v>1284</v>
      </c>
      <c r="CU17" s="116">
        <v>1083</v>
      </c>
      <c r="CV17" s="116">
        <v>400</v>
      </c>
      <c r="CW17" s="116"/>
      <c r="CX17" s="116">
        <v>400</v>
      </c>
      <c r="CY17" s="116"/>
      <c r="CZ17" s="116">
        <v>884</v>
      </c>
      <c r="DA17" s="116">
        <v>1083</v>
      </c>
      <c r="DB17" s="116">
        <v>884</v>
      </c>
      <c r="DC17" s="116">
        <v>1083</v>
      </c>
      <c r="DD17" s="116">
        <v>102666</v>
      </c>
      <c r="DE17" s="116">
        <v>97717.67</v>
      </c>
      <c r="DF17" s="116"/>
      <c r="DG17" s="116">
        <v>212</v>
      </c>
      <c r="DH17" s="116"/>
      <c r="DI17" s="116">
        <v>212</v>
      </c>
      <c r="DJ17" s="116">
        <v>79697</v>
      </c>
      <c r="DK17" s="116">
        <v>88060.11</v>
      </c>
      <c r="DL17" s="116">
        <v>79697</v>
      </c>
      <c r="DM17" s="116">
        <v>88060.11</v>
      </c>
      <c r="DN17" s="116">
        <v>22969</v>
      </c>
      <c r="DO17" s="116">
        <v>9445.56</v>
      </c>
      <c r="DP17" s="116"/>
      <c r="DQ17" s="116">
        <v>172.06</v>
      </c>
      <c r="DR17" s="116"/>
      <c r="DS17" s="116">
        <v>85</v>
      </c>
      <c r="DT17" s="116"/>
      <c r="DU17" s="116"/>
      <c r="DV17" s="116">
        <v>22969</v>
      </c>
      <c r="DW17" s="116">
        <v>9188.5</v>
      </c>
      <c r="DX17" s="116"/>
      <c r="DY17" s="116">
        <v>7413.75</v>
      </c>
      <c r="DZ17" s="116"/>
      <c r="EA17" s="116">
        <v>7413.75</v>
      </c>
      <c r="EB17" s="116"/>
      <c r="EC17" s="116">
        <v>7413.75</v>
      </c>
      <c r="ED17" s="116"/>
      <c r="EE17" s="116"/>
      <c r="EF17" s="116"/>
      <c r="EG17" s="116"/>
      <c r="EH17" s="116"/>
      <c r="EI17" s="116"/>
      <c r="EJ17" s="116">
        <v>2164085</v>
      </c>
      <c r="EK17" s="116">
        <v>2164085</v>
      </c>
      <c r="EL17" s="116">
        <v>2164085</v>
      </c>
      <c r="EM17" s="116">
        <v>2164085</v>
      </c>
      <c r="EN17" s="116"/>
      <c r="EO17" s="116"/>
      <c r="EP17" s="116"/>
      <c r="EQ17" s="116"/>
      <c r="ER17" s="116">
        <v>2164085</v>
      </c>
      <c r="ES17" s="116">
        <v>2164085</v>
      </c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>
        <v>2164085</v>
      </c>
      <c r="FI17" s="116">
        <v>2164085</v>
      </c>
      <c r="FJ17" s="116"/>
      <c r="FK17" s="116"/>
      <c r="FL17" s="116">
        <v>2327006</v>
      </c>
      <c r="FM17" s="116">
        <v>3469354</v>
      </c>
      <c r="FN17" s="116">
        <v>4491091</v>
      </c>
      <c r="FO17" s="116">
        <v>5633439</v>
      </c>
    </row>
    <row r="18" spans="1:171" ht="12.75">
      <c r="A18" s="116" t="s">
        <v>123</v>
      </c>
      <c r="B18" s="116">
        <v>149950</v>
      </c>
      <c r="C18" s="116">
        <v>115398.11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>
        <v>4800</v>
      </c>
      <c r="AG18" s="116">
        <v>4165.38</v>
      </c>
      <c r="AH18" s="116">
        <v>4800</v>
      </c>
      <c r="AI18" s="116">
        <v>4165.38</v>
      </c>
      <c r="AJ18" s="116">
        <v>145150</v>
      </c>
      <c r="AK18" s="116">
        <v>110804.04</v>
      </c>
      <c r="AL18" s="116">
        <v>36106</v>
      </c>
      <c r="AM18" s="116">
        <v>30050.29</v>
      </c>
      <c r="AN18" s="116">
        <v>2700</v>
      </c>
      <c r="AO18" s="116"/>
      <c r="AP18" s="116">
        <v>0</v>
      </c>
      <c r="AQ18" s="116"/>
      <c r="AR18" s="116"/>
      <c r="AS18" s="116">
        <v>1971.37</v>
      </c>
      <c r="AT18" s="116">
        <v>2700</v>
      </c>
      <c r="AU18" s="116">
        <v>4228.77</v>
      </c>
      <c r="AV18" s="116">
        <v>6000</v>
      </c>
      <c r="AW18" s="116">
        <v>8073.49</v>
      </c>
      <c r="AX18" s="116">
        <v>18850</v>
      </c>
      <c r="AY18" s="116">
        <v>9602.88</v>
      </c>
      <c r="AZ18" s="116">
        <v>5856</v>
      </c>
      <c r="BA18" s="116">
        <v>6173.78</v>
      </c>
      <c r="BB18" s="116"/>
      <c r="BC18" s="116"/>
      <c r="BD18" s="116"/>
      <c r="BE18" s="116"/>
      <c r="BF18" s="116"/>
      <c r="BG18" s="116"/>
      <c r="BH18" s="116"/>
      <c r="BI18" s="116"/>
      <c r="BJ18" s="116"/>
      <c r="BK18" s="116">
        <v>-770.97</v>
      </c>
      <c r="BL18" s="116"/>
      <c r="BM18" s="116">
        <v>-425.69</v>
      </c>
      <c r="BN18" s="116"/>
      <c r="BO18" s="116">
        <v>-345.28</v>
      </c>
      <c r="BP18" s="116"/>
      <c r="BQ18" s="116"/>
      <c r="BR18" s="116"/>
      <c r="BS18" s="116"/>
      <c r="BT18" s="116"/>
      <c r="BU18" s="116"/>
      <c r="BV18" s="116"/>
      <c r="BW18" s="116"/>
      <c r="BX18" s="116">
        <v>109044</v>
      </c>
      <c r="BY18" s="116">
        <v>81524.72</v>
      </c>
      <c r="BZ18" s="116"/>
      <c r="CA18" s="116"/>
      <c r="CB18" s="116"/>
      <c r="CC18" s="116"/>
      <c r="CD18" s="116">
        <v>109044</v>
      </c>
      <c r="CE18" s="116">
        <v>79985.32</v>
      </c>
      <c r="CF18" s="116"/>
      <c r="CG18" s="116">
        <v>1539.4</v>
      </c>
      <c r="CH18" s="116"/>
      <c r="CI18" s="116">
        <v>428.69</v>
      </c>
      <c r="CJ18" s="116"/>
      <c r="CK18" s="116">
        <v>428.69</v>
      </c>
      <c r="CL18" s="116"/>
      <c r="CM18" s="116">
        <v>428.69</v>
      </c>
      <c r="CN18" s="116"/>
      <c r="CO18" s="116"/>
      <c r="CP18" s="116"/>
      <c r="CQ18" s="116"/>
      <c r="CR18" s="116">
        <v>5950</v>
      </c>
      <c r="CS18" s="116">
        <v>231873.45</v>
      </c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>
        <v>5950</v>
      </c>
      <c r="DE18" s="116">
        <v>4536.85</v>
      </c>
      <c r="DF18" s="116"/>
      <c r="DG18" s="116">
        <v>53</v>
      </c>
      <c r="DH18" s="116"/>
      <c r="DI18" s="116">
        <v>53</v>
      </c>
      <c r="DJ18" s="116">
        <v>5950</v>
      </c>
      <c r="DK18" s="116">
        <v>3206.81</v>
      </c>
      <c r="DL18" s="116">
        <v>5950</v>
      </c>
      <c r="DM18" s="116">
        <v>3206.81</v>
      </c>
      <c r="DN18" s="116"/>
      <c r="DO18" s="116">
        <v>1277.04</v>
      </c>
      <c r="DP18" s="116"/>
      <c r="DQ18" s="116">
        <v>9.69</v>
      </c>
      <c r="DR18" s="116"/>
      <c r="DS18" s="116"/>
      <c r="DT18" s="116"/>
      <c r="DU18" s="116"/>
      <c r="DV18" s="116"/>
      <c r="DW18" s="116">
        <v>1267.35</v>
      </c>
      <c r="DX18" s="116"/>
      <c r="DY18" s="116">
        <v>227336.6</v>
      </c>
      <c r="DZ18" s="116"/>
      <c r="EA18" s="116">
        <v>227336.6</v>
      </c>
      <c r="EB18" s="116"/>
      <c r="EC18" s="116">
        <v>227336.6</v>
      </c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>
        <v>155900</v>
      </c>
      <c r="FM18" s="116">
        <v>347271.56</v>
      </c>
      <c r="FN18" s="116">
        <v>155900</v>
      </c>
      <c r="FO18" s="116">
        <v>347271.56</v>
      </c>
    </row>
    <row r="19" spans="1:171" ht="12.75">
      <c r="A19" s="116" t="s">
        <v>124</v>
      </c>
      <c r="B19" s="116">
        <v>104284</v>
      </c>
      <c r="C19" s="116">
        <v>216394.67</v>
      </c>
      <c r="D19" s="116">
        <v>500</v>
      </c>
      <c r="E19" s="116">
        <v>567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>
        <v>500</v>
      </c>
      <c r="S19" s="116">
        <v>567</v>
      </c>
      <c r="T19" s="116">
        <v>500</v>
      </c>
      <c r="U19" s="116">
        <v>567</v>
      </c>
      <c r="V19" s="116">
        <v>9500</v>
      </c>
      <c r="W19" s="116">
        <v>22529.29</v>
      </c>
      <c r="X19" s="116">
        <v>9500</v>
      </c>
      <c r="Y19" s="116">
        <v>22529.29</v>
      </c>
      <c r="Z19" s="116">
        <v>9500</v>
      </c>
      <c r="AA19" s="116">
        <v>22529.29</v>
      </c>
      <c r="AB19" s="116"/>
      <c r="AC19" s="116"/>
      <c r="AD19" s="116"/>
      <c r="AE19" s="116"/>
      <c r="AF19" s="116"/>
      <c r="AG19" s="116">
        <v>60948</v>
      </c>
      <c r="AH19" s="116"/>
      <c r="AI19" s="116">
        <v>60948</v>
      </c>
      <c r="AJ19" s="116">
        <v>92284</v>
      </c>
      <c r="AK19" s="116">
        <v>128410.26</v>
      </c>
      <c r="AL19" s="116">
        <v>24709</v>
      </c>
      <c r="AM19" s="116">
        <v>42464.48</v>
      </c>
      <c r="AN19" s="116"/>
      <c r="AO19" s="116"/>
      <c r="AP19" s="116"/>
      <c r="AQ19" s="116"/>
      <c r="AR19" s="116"/>
      <c r="AS19" s="116">
        <v>2579.58</v>
      </c>
      <c r="AT19" s="116">
        <v>13209</v>
      </c>
      <c r="AU19" s="116">
        <v>30032.59</v>
      </c>
      <c r="AV19" s="116"/>
      <c r="AW19" s="116">
        <v>285.67</v>
      </c>
      <c r="AX19" s="116">
        <v>10000</v>
      </c>
      <c r="AY19" s="116">
        <v>5997.45</v>
      </c>
      <c r="AZ19" s="116">
        <v>1500</v>
      </c>
      <c r="BA19" s="116">
        <v>3569.19</v>
      </c>
      <c r="BB19" s="116"/>
      <c r="BC19" s="116"/>
      <c r="BD19" s="116"/>
      <c r="BE19" s="116"/>
      <c r="BF19" s="116"/>
      <c r="BG19" s="116"/>
      <c r="BH19" s="116"/>
      <c r="BI19" s="116"/>
      <c r="BJ19" s="116"/>
      <c r="BK19" s="116">
        <v>-929.78</v>
      </c>
      <c r="BL19" s="116"/>
      <c r="BM19" s="116">
        <v>125</v>
      </c>
      <c r="BN19" s="116"/>
      <c r="BO19" s="116">
        <v>-1184.78</v>
      </c>
      <c r="BP19" s="116"/>
      <c r="BQ19" s="116">
        <v>130</v>
      </c>
      <c r="BR19" s="116"/>
      <c r="BS19" s="116"/>
      <c r="BT19" s="116"/>
      <c r="BU19" s="116"/>
      <c r="BV19" s="116"/>
      <c r="BW19" s="116"/>
      <c r="BX19" s="116">
        <v>67575</v>
      </c>
      <c r="BY19" s="116">
        <v>86875.56</v>
      </c>
      <c r="BZ19" s="116"/>
      <c r="CA19" s="116"/>
      <c r="CB19" s="116">
        <v>12625</v>
      </c>
      <c r="CC19" s="116">
        <v>11350.55</v>
      </c>
      <c r="CD19" s="116">
        <v>51450</v>
      </c>
      <c r="CE19" s="116">
        <v>51072.78</v>
      </c>
      <c r="CF19" s="116">
        <v>3500</v>
      </c>
      <c r="CG19" s="116">
        <v>24452.23</v>
      </c>
      <c r="CH19" s="116">
        <v>2000</v>
      </c>
      <c r="CI19" s="116">
        <v>3940.12</v>
      </c>
      <c r="CJ19" s="116">
        <v>2000</v>
      </c>
      <c r="CK19" s="116">
        <v>3940.12</v>
      </c>
      <c r="CL19" s="116">
        <v>2000</v>
      </c>
      <c r="CM19" s="116">
        <v>1249.98</v>
      </c>
      <c r="CN19" s="116"/>
      <c r="CO19" s="116"/>
      <c r="CP19" s="116"/>
      <c r="CQ19" s="116">
        <v>2690.14</v>
      </c>
      <c r="CR19" s="116">
        <v>2400</v>
      </c>
      <c r="CS19" s="116">
        <v>451.84</v>
      </c>
      <c r="CT19" s="116">
        <v>500</v>
      </c>
      <c r="CU19" s="116"/>
      <c r="CV19" s="116"/>
      <c r="CW19" s="116"/>
      <c r="CX19" s="116"/>
      <c r="CY19" s="116"/>
      <c r="CZ19" s="116">
        <v>500</v>
      </c>
      <c r="DA19" s="116"/>
      <c r="DB19" s="116">
        <v>500</v>
      </c>
      <c r="DC19" s="116"/>
      <c r="DD19" s="116">
        <v>1500</v>
      </c>
      <c r="DE19" s="116">
        <v>301.84</v>
      </c>
      <c r="DF19" s="116"/>
      <c r="DG19" s="116"/>
      <c r="DH19" s="116"/>
      <c r="DI19" s="116"/>
      <c r="DJ19" s="116"/>
      <c r="DK19" s="116">
        <v>4</v>
      </c>
      <c r="DL19" s="116"/>
      <c r="DM19" s="116">
        <v>4</v>
      </c>
      <c r="DN19" s="116">
        <v>1500</v>
      </c>
      <c r="DO19" s="116">
        <v>297.84</v>
      </c>
      <c r="DP19" s="116"/>
      <c r="DQ19" s="116">
        <v>5.44</v>
      </c>
      <c r="DR19" s="116"/>
      <c r="DS19" s="116"/>
      <c r="DT19" s="116"/>
      <c r="DU19" s="116"/>
      <c r="DV19" s="116">
        <v>1500</v>
      </c>
      <c r="DW19" s="116">
        <v>292.4</v>
      </c>
      <c r="DX19" s="116">
        <v>400</v>
      </c>
      <c r="DY19" s="116">
        <v>150</v>
      </c>
      <c r="DZ19" s="116">
        <v>400</v>
      </c>
      <c r="EA19" s="116">
        <v>150</v>
      </c>
      <c r="EB19" s="116">
        <v>400</v>
      </c>
      <c r="EC19" s="116">
        <v>150</v>
      </c>
      <c r="ED19" s="116"/>
      <c r="EE19" s="116"/>
      <c r="EF19" s="116"/>
      <c r="EG19" s="116"/>
      <c r="EH19" s="116"/>
      <c r="EI19" s="116"/>
      <c r="EJ19" s="116">
        <v>479619</v>
      </c>
      <c r="EK19" s="116">
        <v>479619</v>
      </c>
      <c r="EL19" s="116">
        <v>479619</v>
      </c>
      <c r="EM19" s="116">
        <v>479619</v>
      </c>
      <c r="EN19" s="116"/>
      <c r="EO19" s="116"/>
      <c r="EP19" s="116"/>
      <c r="EQ19" s="116"/>
      <c r="ER19" s="116">
        <v>479619</v>
      </c>
      <c r="ES19" s="116">
        <v>479619</v>
      </c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>
        <v>479619</v>
      </c>
      <c r="FI19" s="116">
        <v>479619</v>
      </c>
      <c r="FJ19" s="116"/>
      <c r="FK19" s="116"/>
      <c r="FL19" s="116">
        <v>106684</v>
      </c>
      <c r="FM19" s="116">
        <v>216846.51</v>
      </c>
      <c r="FN19" s="116">
        <v>586303</v>
      </c>
      <c r="FO19" s="116">
        <v>696465.51</v>
      </c>
    </row>
    <row r="20" spans="1:171" ht="12.75">
      <c r="A20" s="116" t="s">
        <v>125</v>
      </c>
      <c r="B20" s="116">
        <v>56000</v>
      </c>
      <c r="C20" s="116">
        <v>64096.88</v>
      </c>
      <c r="D20" s="116"/>
      <c r="E20" s="116">
        <v>144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>
        <v>144</v>
      </c>
      <c r="T20" s="116"/>
      <c r="U20" s="116">
        <v>144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>
        <v>0</v>
      </c>
      <c r="AG20" s="116"/>
      <c r="AH20" s="116">
        <v>0</v>
      </c>
      <c r="AI20" s="116"/>
      <c r="AJ20" s="116">
        <v>56000</v>
      </c>
      <c r="AK20" s="116">
        <v>63447.13</v>
      </c>
      <c r="AL20" s="116">
        <v>32000</v>
      </c>
      <c r="AM20" s="116">
        <v>34679.97</v>
      </c>
      <c r="AN20" s="116"/>
      <c r="AO20" s="116"/>
      <c r="AP20" s="116"/>
      <c r="AQ20" s="116"/>
      <c r="AR20" s="116"/>
      <c r="AS20" s="116">
        <v>544.75</v>
      </c>
      <c r="AT20" s="116">
        <v>2500</v>
      </c>
      <c r="AU20" s="116">
        <v>7588.52</v>
      </c>
      <c r="AV20" s="116">
        <v>10000</v>
      </c>
      <c r="AW20" s="116">
        <v>16260.83</v>
      </c>
      <c r="AX20" s="116">
        <v>9700</v>
      </c>
      <c r="AY20" s="116">
        <v>3593.87</v>
      </c>
      <c r="AZ20" s="116">
        <v>9800</v>
      </c>
      <c r="BA20" s="116">
        <v>6692</v>
      </c>
      <c r="BB20" s="116"/>
      <c r="BC20" s="116"/>
      <c r="BD20" s="116"/>
      <c r="BE20" s="116"/>
      <c r="BF20" s="116"/>
      <c r="BG20" s="116"/>
      <c r="BH20" s="116"/>
      <c r="BI20" s="116"/>
      <c r="BJ20" s="116"/>
      <c r="BK20" s="116">
        <v>106.71</v>
      </c>
      <c r="BL20" s="116"/>
      <c r="BM20" s="116"/>
      <c r="BN20" s="116"/>
      <c r="BO20" s="116">
        <v>106.71</v>
      </c>
      <c r="BP20" s="116"/>
      <c r="BQ20" s="116"/>
      <c r="BR20" s="116"/>
      <c r="BS20" s="116"/>
      <c r="BT20" s="116"/>
      <c r="BU20" s="116"/>
      <c r="BV20" s="116"/>
      <c r="BW20" s="116"/>
      <c r="BX20" s="116">
        <v>24000</v>
      </c>
      <c r="BY20" s="116">
        <v>28660.45</v>
      </c>
      <c r="BZ20" s="116"/>
      <c r="CA20" s="116"/>
      <c r="CB20" s="116"/>
      <c r="CC20" s="116">
        <v>3500</v>
      </c>
      <c r="CD20" s="116">
        <v>22500</v>
      </c>
      <c r="CE20" s="116">
        <v>17767.05</v>
      </c>
      <c r="CF20" s="116">
        <v>1500</v>
      </c>
      <c r="CG20" s="116">
        <v>7393.4</v>
      </c>
      <c r="CH20" s="116"/>
      <c r="CI20" s="116">
        <v>505.75</v>
      </c>
      <c r="CJ20" s="116"/>
      <c r="CK20" s="116">
        <v>505.75</v>
      </c>
      <c r="CL20" s="116"/>
      <c r="CM20" s="116">
        <v>462.5</v>
      </c>
      <c r="CN20" s="116"/>
      <c r="CO20" s="116"/>
      <c r="CP20" s="116"/>
      <c r="CQ20" s="116">
        <v>43.25</v>
      </c>
      <c r="CR20" s="116">
        <v>12500</v>
      </c>
      <c r="CS20" s="116">
        <v>10281.89</v>
      </c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>
        <v>12500</v>
      </c>
      <c r="DE20" s="116">
        <v>10279.12</v>
      </c>
      <c r="DF20" s="116"/>
      <c r="DG20" s="116"/>
      <c r="DH20" s="116"/>
      <c r="DI20" s="116"/>
      <c r="DJ20" s="116">
        <v>12500</v>
      </c>
      <c r="DK20" s="116">
        <v>10203.64</v>
      </c>
      <c r="DL20" s="116">
        <v>12500</v>
      </c>
      <c r="DM20" s="116">
        <v>10203.64</v>
      </c>
      <c r="DN20" s="116"/>
      <c r="DO20" s="116">
        <v>75.48</v>
      </c>
      <c r="DP20" s="116"/>
      <c r="DQ20" s="116">
        <v>2.38</v>
      </c>
      <c r="DR20" s="116"/>
      <c r="DS20" s="116"/>
      <c r="DT20" s="116"/>
      <c r="DU20" s="116"/>
      <c r="DV20" s="116"/>
      <c r="DW20" s="116">
        <v>73.1</v>
      </c>
      <c r="DX20" s="116"/>
      <c r="DY20" s="116">
        <v>2.77</v>
      </c>
      <c r="DZ20" s="116"/>
      <c r="EA20" s="116">
        <v>2.77</v>
      </c>
      <c r="EB20" s="116"/>
      <c r="EC20" s="116">
        <v>2.77</v>
      </c>
      <c r="ED20" s="116"/>
      <c r="EE20" s="116"/>
      <c r="EF20" s="116"/>
      <c r="EG20" s="116"/>
      <c r="EH20" s="116"/>
      <c r="EI20" s="116"/>
      <c r="EJ20" s="116">
        <v>153459</v>
      </c>
      <c r="EK20" s="116">
        <v>153459</v>
      </c>
      <c r="EL20" s="116">
        <v>153459</v>
      </c>
      <c r="EM20" s="116">
        <v>153459</v>
      </c>
      <c r="EN20" s="116"/>
      <c r="EO20" s="116"/>
      <c r="EP20" s="116"/>
      <c r="EQ20" s="116"/>
      <c r="ER20" s="116">
        <v>153459</v>
      </c>
      <c r="ES20" s="116">
        <v>153459</v>
      </c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>
        <v>153459</v>
      </c>
      <c r="FI20" s="116">
        <v>153459</v>
      </c>
      <c r="FJ20" s="116"/>
      <c r="FK20" s="116"/>
      <c r="FL20" s="116">
        <v>68500</v>
      </c>
      <c r="FM20" s="116">
        <v>74378.77</v>
      </c>
      <c r="FN20" s="116">
        <v>221959</v>
      </c>
      <c r="FO20" s="116">
        <v>227837.77</v>
      </c>
    </row>
    <row r="21" spans="1:171" ht="12.75">
      <c r="A21" s="116" t="s">
        <v>126</v>
      </c>
      <c r="B21" s="116">
        <v>233186</v>
      </c>
      <c r="C21" s="116">
        <v>306160.17</v>
      </c>
      <c r="D21" s="116">
        <v>230</v>
      </c>
      <c r="E21" s="116">
        <v>760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>
        <v>230</v>
      </c>
      <c r="S21" s="116">
        <v>760</v>
      </c>
      <c r="T21" s="116">
        <v>230</v>
      </c>
      <c r="U21" s="116">
        <v>760</v>
      </c>
      <c r="V21" s="116">
        <v>81800</v>
      </c>
      <c r="W21" s="116">
        <v>111939.32</v>
      </c>
      <c r="X21" s="116">
        <v>81800</v>
      </c>
      <c r="Y21" s="116">
        <v>111939.32</v>
      </c>
      <c r="Z21" s="116">
        <v>81800</v>
      </c>
      <c r="AA21" s="116">
        <v>111939.32</v>
      </c>
      <c r="AB21" s="116"/>
      <c r="AC21" s="116"/>
      <c r="AD21" s="116"/>
      <c r="AE21" s="116"/>
      <c r="AF21" s="116"/>
      <c r="AG21" s="116">
        <v>4435.16</v>
      </c>
      <c r="AH21" s="116"/>
      <c r="AI21" s="116">
        <v>4435.16</v>
      </c>
      <c r="AJ21" s="116">
        <v>151048</v>
      </c>
      <c r="AK21" s="116">
        <v>188914.17</v>
      </c>
      <c r="AL21" s="116">
        <v>96340</v>
      </c>
      <c r="AM21" s="116">
        <v>115868.5</v>
      </c>
      <c r="AN21" s="116">
        <v>1100</v>
      </c>
      <c r="AO21" s="116">
        <v>1479.87</v>
      </c>
      <c r="AP21" s="116"/>
      <c r="AQ21" s="116"/>
      <c r="AR21" s="116"/>
      <c r="AS21" s="116">
        <v>11966.95</v>
      </c>
      <c r="AT21" s="116">
        <v>21000</v>
      </c>
      <c r="AU21" s="116">
        <v>29090.06</v>
      </c>
      <c r="AV21" s="116">
        <v>24600</v>
      </c>
      <c r="AW21" s="116">
        <v>18993.47</v>
      </c>
      <c r="AX21" s="116">
        <v>29000</v>
      </c>
      <c r="AY21" s="116">
        <v>32512.97</v>
      </c>
      <c r="AZ21" s="116">
        <v>20640</v>
      </c>
      <c r="BA21" s="116">
        <v>21825.18</v>
      </c>
      <c r="BB21" s="116"/>
      <c r="BC21" s="116"/>
      <c r="BD21" s="116"/>
      <c r="BE21" s="116"/>
      <c r="BF21" s="116"/>
      <c r="BG21" s="116"/>
      <c r="BH21" s="116"/>
      <c r="BI21" s="116"/>
      <c r="BJ21" s="116"/>
      <c r="BK21" s="116">
        <v>-34.81</v>
      </c>
      <c r="BL21" s="116"/>
      <c r="BM21" s="116">
        <v>104.37</v>
      </c>
      <c r="BN21" s="116"/>
      <c r="BO21" s="116">
        <v>-139.18</v>
      </c>
      <c r="BP21" s="116"/>
      <c r="BQ21" s="116"/>
      <c r="BR21" s="116"/>
      <c r="BS21" s="116"/>
      <c r="BT21" s="116"/>
      <c r="BU21" s="116"/>
      <c r="BV21" s="116"/>
      <c r="BW21" s="116"/>
      <c r="BX21" s="116">
        <v>54708</v>
      </c>
      <c r="BY21" s="116">
        <v>73080.48</v>
      </c>
      <c r="BZ21" s="116"/>
      <c r="CA21" s="116"/>
      <c r="CB21" s="116">
        <v>500</v>
      </c>
      <c r="CC21" s="116"/>
      <c r="CD21" s="116">
        <v>45468</v>
      </c>
      <c r="CE21" s="116">
        <v>31885.4</v>
      </c>
      <c r="CF21" s="116">
        <v>8740</v>
      </c>
      <c r="CG21" s="116">
        <v>41195.08</v>
      </c>
      <c r="CH21" s="116">
        <v>108</v>
      </c>
      <c r="CI21" s="116">
        <v>111.52</v>
      </c>
      <c r="CJ21" s="116">
        <v>108</v>
      </c>
      <c r="CK21" s="116">
        <v>111.52</v>
      </c>
      <c r="CL21" s="116">
        <v>58</v>
      </c>
      <c r="CM21" s="116">
        <v>35.42</v>
      </c>
      <c r="CN21" s="116">
        <v>50</v>
      </c>
      <c r="CO21" s="116">
        <v>76.1</v>
      </c>
      <c r="CP21" s="116"/>
      <c r="CQ21" s="116"/>
      <c r="CR21" s="116">
        <v>7000</v>
      </c>
      <c r="CS21" s="116">
        <v>518.13</v>
      </c>
      <c r="CT21" s="116">
        <v>250</v>
      </c>
      <c r="CU21" s="116"/>
      <c r="CV21" s="116"/>
      <c r="CW21" s="116"/>
      <c r="CX21" s="116"/>
      <c r="CY21" s="116"/>
      <c r="CZ21" s="116">
        <v>250</v>
      </c>
      <c r="DA21" s="116"/>
      <c r="DB21" s="116">
        <v>250</v>
      </c>
      <c r="DC21" s="116"/>
      <c r="DD21" s="116">
        <v>6750</v>
      </c>
      <c r="DE21" s="116">
        <v>518.13</v>
      </c>
      <c r="DF21" s="116"/>
      <c r="DG21" s="116">
        <v>298</v>
      </c>
      <c r="DH21" s="116"/>
      <c r="DI21" s="116">
        <v>298</v>
      </c>
      <c r="DJ21" s="116">
        <v>6000</v>
      </c>
      <c r="DK21" s="116">
        <v>2</v>
      </c>
      <c r="DL21" s="116">
        <v>6000</v>
      </c>
      <c r="DM21" s="116">
        <v>2</v>
      </c>
      <c r="DN21" s="116">
        <v>750</v>
      </c>
      <c r="DO21" s="116">
        <v>218.13</v>
      </c>
      <c r="DP21" s="116">
        <v>750</v>
      </c>
      <c r="DQ21" s="116">
        <v>21.78</v>
      </c>
      <c r="DR21" s="116"/>
      <c r="DS21" s="116"/>
      <c r="DT21" s="116"/>
      <c r="DU21" s="116"/>
      <c r="DV21" s="116"/>
      <c r="DW21" s="116">
        <v>196.35</v>
      </c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>
        <v>102598</v>
      </c>
      <c r="EK21" s="116">
        <v>102598</v>
      </c>
      <c r="EL21" s="116">
        <v>102598</v>
      </c>
      <c r="EM21" s="116">
        <v>102598</v>
      </c>
      <c r="EN21" s="116"/>
      <c r="EO21" s="116"/>
      <c r="EP21" s="116"/>
      <c r="EQ21" s="116"/>
      <c r="ER21" s="116">
        <v>102598</v>
      </c>
      <c r="ES21" s="116">
        <v>102598</v>
      </c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>
        <v>102598</v>
      </c>
      <c r="FI21" s="116">
        <v>102598</v>
      </c>
      <c r="FJ21" s="116"/>
      <c r="FK21" s="116"/>
      <c r="FL21" s="116">
        <v>240186</v>
      </c>
      <c r="FM21" s="116">
        <v>306678.3</v>
      </c>
      <c r="FN21" s="116">
        <v>342784</v>
      </c>
      <c r="FO21" s="116">
        <v>409276.3</v>
      </c>
    </row>
    <row r="22" spans="1:171" ht="12.75">
      <c r="A22" s="116" t="s">
        <v>127</v>
      </c>
      <c r="B22" s="116">
        <v>242142</v>
      </c>
      <c r="C22" s="116">
        <v>274222.31</v>
      </c>
      <c r="D22" s="116">
        <v>50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>
        <v>50</v>
      </c>
      <c r="S22" s="116"/>
      <c r="T22" s="116">
        <v>50</v>
      </c>
      <c r="U22" s="116"/>
      <c r="V22" s="116">
        <v>13500</v>
      </c>
      <c r="W22" s="116">
        <v>27690.3</v>
      </c>
      <c r="X22" s="116">
        <v>13500</v>
      </c>
      <c r="Y22" s="116">
        <v>27690.3</v>
      </c>
      <c r="Z22" s="116">
        <v>13500</v>
      </c>
      <c r="AA22" s="116">
        <v>27690.3</v>
      </c>
      <c r="AB22" s="116"/>
      <c r="AC22" s="116"/>
      <c r="AD22" s="116"/>
      <c r="AE22" s="116"/>
      <c r="AF22" s="116">
        <v>4440</v>
      </c>
      <c r="AG22" s="116">
        <v>22869.3</v>
      </c>
      <c r="AH22" s="116">
        <v>4440</v>
      </c>
      <c r="AI22" s="116">
        <v>22869.3</v>
      </c>
      <c r="AJ22" s="116">
        <v>223402</v>
      </c>
      <c r="AK22" s="116">
        <v>222226.97</v>
      </c>
      <c r="AL22" s="116">
        <v>105332</v>
      </c>
      <c r="AM22" s="116">
        <v>107098.71</v>
      </c>
      <c r="AN22" s="116"/>
      <c r="AO22" s="116">
        <v>3369.89</v>
      </c>
      <c r="AP22" s="116">
        <v>994</v>
      </c>
      <c r="AQ22" s="116"/>
      <c r="AR22" s="116"/>
      <c r="AS22" s="116">
        <v>5445.93</v>
      </c>
      <c r="AT22" s="116">
        <v>50349</v>
      </c>
      <c r="AU22" s="116">
        <v>61761.41</v>
      </c>
      <c r="AV22" s="116">
        <v>25378</v>
      </c>
      <c r="AW22" s="116">
        <v>19839.16</v>
      </c>
      <c r="AX22" s="116">
        <v>14280</v>
      </c>
      <c r="AY22" s="116">
        <v>10691.76</v>
      </c>
      <c r="AZ22" s="116">
        <v>14331</v>
      </c>
      <c r="BA22" s="116">
        <v>5990.56</v>
      </c>
      <c r="BB22" s="116"/>
      <c r="BC22" s="116"/>
      <c r="BD22" s="116"/>
      <c r="BE22" s="116"/>
      <c r="BF22" s="116"/>
      <c r="BG22" s="116"/>
      <c r="BH22" s="116"/>
      <c r="BI22" s="116"/>
      <c r="BJ22" s="116"/>
      <c r="BK22" s="116">
        <v>-369.64</v>
      </c>
      <c r="BL22" s="116"/>
      <c r="BM22" s="116">
        <v>269</v>
      </c>
      <c r="BN22" s="116"/>
      <c r="BO22" s="116">
        <v>-10.53</v>
      </c>
      <c r="BP22" s="116"/>
      <c r="BQ22" s="116">
        <v>-750.11</v>
      </c>
      <c r="BR22" s="116"/>
      <c r="BS22" s="116"/>
      <c r="BT22" s="116"/>
      <c r="BU22" s="116">
        <v>122</v>
      </c>
      <c r="BV22" s="116"/>
      <c r="BW22" s="116"/>
      <c r="BX22" s="116">
        <v>118070</v>
      </c>
      <c r="BY22" s="116">
        <v>115497.9</v>
      </c>
      <c r="BZ22" s="116"/>
      <c r="CA22" s="116"/>
      <c r="CB22" s="116">
        <v>9200</v>
      </c>
      <c r="CC22" s="116">
        <v>13744.4</v>
      </c>
      <c r="CD22" s="116">
        <v>106650</v>
      </c>
      <c r="CE22" s="116">
        <v>85982.5</v>
      </c>
      <c r="CF22" s="116">
        <v>2220</v>
      </c>
      <c r="CG22" s="116">
        <v>15771</v>
      </c>
      <c r="CH22" s="116">
        <v>750</v>
      </c>
      <c r="CI22" s="116">
        <v>1435.74</v>
      </c>
      <c r="CJ22" s="116">
        <v>750</v>
      </c>
      <c r="CK22" s="116">
        <v>1435.74</v>
      </c>
      <c r="CL22" s="116">
        <v>750</v>
      </c>
      <c r="CM22" s="116">
        <v>1435.74</v>
      </c>
      <c r="CN22" s="116"/>
      <c r="CO22" s="116"/>
      <c r="CP22" s="116"/>
      <c r="CQ22" s="116"/>
      <c r="CR22" s="116">
        <v>9354</v>
      </c>
      <c r="CS22" s="116">
        <v>6824.54</v>
      </c>
      <c r="CT22" s="116">
        <v>100</v>
      </c>
      <c r="CU22" s="116">
        <v>204</v>
      </c>
      <c r="CV22" s="116"/>
      <c r="CW22" s="116"/>
      <c r="CX22" s="116"/>
      <c r="CY22" s="116"/>
      <c r="CZ22" s="116">
        <v>100</v>
      </c>
      <c r="DA22" s="116">
        <v>204</v>
      </c>
      <c r="DB22" s="116">
        <v>100</v>
      </c>
      <c r="DC22" s="116">
        <v>204</v>
      </c>
      <c r="DD22" s="116">
        <v>9254</v>
      </c>
      <c r="DE22" s="116">
        <v>2742.27</v>
      </c>
      <c r="DF22" s="116"/>
      <c r="DG22" s="116">
        <v>199</v>
      </c>
      <c r="DH22" s="116"/>
      <c r="DI22" s="116">
        <v>199</v>
      </c>
      <c r="DJ22" s="116">
        <v>4754</v>
      </c>
      <c r="DK22" s="116">
        <v>1041.72</v>
      </c>
      <c r="DL22" s="116">
        <v>4754</v>
      </c>
      <c r="DM22" s="116">
        <v>1041.72</v>
      </c>
      <c r="DN22" s="116">
        <v>4500</v>
      </c>
      <c r="DO22" s="116">
        <v>1501.55</v>
      </c>
      <c r="DP22" s="116"/>
      <c r="DQ22" s="116">
        <v>21.7</v>
      </c>
      <c r="DR22" s="116"/>
      <c r="DS22" s="116"/>
      <c r="DT22" s="116"/>
      <c r="DU22" s="116"/>
      <c r="DV22" s="116">
        <v>4500</v>
      </c>
      <c r="DW22" s="116">
        <v>1479.85</v>
      </c>
      <c r="DX22" s="116"/>
      <c r="DY22" s="116">
        <v>3878.27</v>
      </c>
      <c r="DZ22" s="116"/>
      <c r="EA22" s="116">
        <v>3878.27</v>
      </c>
      <c r="EB22" s="116"/>
      <c r="EC22" s="116">
        <v>3878.27</v>
      </c>
      <c r="ED22" s="116"/>
      <c r="EE22" s="116"/>
      <c r="EF22" s="116"/>
      <c r="EG22" s="116"/>
      <c r="EH22" s="116"/>
      <c r="EI22" s="116"/>
      <c r="EJ22" s="116">
        <v>103825</v>
      </c>
      <c r="EK22" s="116">
        <v>103825</v>
      </c>
      <c r="EL22" s="116">
        <v>103825</v>
      </c>
      <c r="EM22" s="116">
        <v>103825</v>
      </c>
      <c r="EN22" s="116"/>
      <c r="EO22" s="116"/>
      <c r="EP22" s="116"/>
      <c r="EQ22" s="116"/>
      <c r="ER22" s="116">
        <v>103825</v>
      </c>
      <c r="ES22" s="116">
        <v>103825</v>
      </c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>
        <v>103825</v>
      </c>
      <c r="FI22" s="116">
        <v>103825</v>
      </c>
      <c r="FJ22" s="116"/>
      <c r="FK22" s="116"/>
      <c r="FL22" s="116">
        <v>251496</v>
      </c>
      <c r="FM22" s="116">
        <v>281046.85</v>
      </c>
      <c r="FN22" s="116">
        <v>355321</v>
      </c>
      <c r="FO22" s="116">
        <v>384871.85</v>
      </c>
    </row>
    <row r="23" spans="1:171" ht="12.75">
      <c r="A23" s="116" t="s">
        <v>128</v>
      </c>
      <c r="B23" s="116">
        <v>49400</v>
      </c>
      <c r="C23" s="116">
        <v>234521.75</v>
      </c>
      <c r="D23" s="116"/>
      <c r="E23" s="116">
        <v>594</v>
      </c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>
        <v>594</v>
      </c>
      <c r="T23" s="116"/>
      <c r="U23" s="116">
        <v>594</v>
      </c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>
        <v>104893.75</v>
      </c>
      <c r="AH23" s="116"/>
      <c r="AI23" s="116">
        <v>104893.75</v>
      </c>
      <c r="AJ23" s="116">
        <v>49400</v>
      </c>
      <c r="AK23" s="116">
        <v>128975</v>
      </c>
      <c r="AL23" s="116">
        <v>28900</v>
      </c>
      <c r="AM23" s="116">
        <v>77774.68</v>
      </c>
      <c r="AN23" s="116"/>
      <c r="AO23" s="116"/>
      <c r="AP23" s="116"/>
      <c r="AQ23" s="116"/>
      <c r="AR23" s="116"/>
      <c r="AS23" s="116">
        <v>4250.42</v>
      </c>
      <c r="AT23" s="116">
        <v>8500</v>
      </c>
      <c r="AU23" s="116">
        <v>12148.25</v>
      </c>
      <c r="AV23" s="116">
        <v>6000</v>
      </c>
      <c r="AW23" s="116">
        <v>31458.14</v>
      </c>
      <c r="AX23" s="116">
        <v>7000</v>
      </c>
      <c r="AY23" s="116">
        <v>2097.62</v>
      </c>
      <c r="AZ23" s="116">
        <v>7400</v>
      </c>
      <c r="BA23" s="116">
        <v>27820.25</v>
      </c>
      <c r="BB23" s="116"/>
      <c r="BC23" s="116"/>
      <c r="BD23" s="116"/>
      <c r="BE23" s="116"/>
      <c r="BF23" s="116"/>
      <c r="BG23" s="116"/>
      <c r="BH23" s="116"/>
      <c r="BI23" s="116"/>
      <c r="BJ23" s="116"/>
      <c r="BK23" s="116">
        <v>-51.92</v>
      </c>
      <c r="BL23" s="116"/>
      <c r="BM23" s="116">
        <v>-0.07</v>
      </c>
      <c r="BN23" s="116"/>
      <c r="BO23" s="116">
        <v>-51.85</v>
      </c>
      <c r="BP23" s="116"/>
      <c r="BQ23" s="116"/>
      <c r="BR23" s="116"/>
      <c r="BS23" s="116"/>
      <c r="BT23" s="116"/>
      <c r="BU23" s="116"/>
      <c r="BV23" s="116"/>
      <c r="BW23" s="116"/>
      <c r="BX23" s="116">
        <v>20500</v>
      </c>
      <c r="BY23" s="116">
        <v>51252.24</v>
      </c>
      <c r="BZ23" s="116"/>
      <c r="CA23" s="116"/>
      <c r="CB23" s="116"/>
      <c r="CC23" s="116"/>
      <c r="CD23" s="116">
        <v>16900</v>
      </c>
      <c r="CE23" s="116">
        <v>14694.1</v>
      </c>
      <c r="CF23" s="116">
        <v>3600</v>
      </c>
      <c r="CG23" s="116">
        <v>36558.14</v>
      </c>
      <c r="CH23" s="116"/>
      <c r="CI23" s="116">
        <v>59</v>
      </c>
      <c r="CJ23" s="116"/>
      <c r="CK23" s="116">
        <v>59</v>
      </c>
      <c r="CL23" s="116"/>
      <c r="CM23" s="116">
        <v>59</v>
      </c>
      <c r="CN23" s="116"/>
      <c r="CO23" s="116"/>
      <c r="CP23" s="116"/>
      <c r="CQ23" s="116"/>
      <c r="CR23" s="116">
        <v>3200</v>
      </c>
      <c r="CS23" s="116">
        <v>2066.19</v>
      </c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>
        <v>3200</v>
      </c>
      <c r="DE23" s="116">
        <v>2066.19</v>
      </c>
      <c r="DF23" s="116"/>
      <c r="DG23" s="116"/>
      <c r="DH23" s="116"/>
      <c r="DI23" s="116"/>
      <c r="DJ23" s="116">
        <v>1840</v>
      </c>
      <c r="DK23" s="116">
        <v>1772.94</v>
      </c>
      <c r="DL23" s="116">
        <v>1840</v>
      </c>
      <c r="DM23" s="116">
        <v>1772.94</v>
      </c>
      <c r="DN23" s="116">
        <v>1360</v>
      </c>
      <c r="DO23" s="116">
        <v>293.25</v>
      </c>
      <c r="DP23" s="116"/>
      <c r="DQ23" s="116">
        <v>2.55</v>
      </c>
      <c r="DR23" s="116"/>
      <c r="DS23" s="116"/>
      <c r="DT23" s="116"/>
      <c r="DU23" s="116"/>
      <c r="DV23" s="116">
        <v>1360</v>
      </c>
      <c r="DW23" s="116">
        <v>290.7</v>
      </c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>
        <v>106471</v>
      </c>
      <c r="EK23" s="116">
        <v>106471</v>
      </c>
      <c r="EL23" s="116">
        <v>106471</v>
      </c>
      <c r="EM23" s="116">
        <v>106471</v>
      </c>
      <c r="EN23" s="116"/>
      <c r="EO23" s="116"/>
      <c r="EP23" s="116"/>
      <c r="EQ23" s="116"/>
      <c r="ER23" s="116">
        <v>106471</v>
      </c>
      <c r="ES23" s="116">
        <v>106471</v>
      </c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>
        <v>106471</v>
      </c>
      <c r="FI23" s="116">
        <v>106471</v>
      </c>
      <c r="FJ23" s="116"/>
      <c r="FK23" s="116"/>
      <c r="FL23" s="116">
        <v>52600</v>
      </c>
      <c r="FM23" s="116">
        <v>236587.94</v>
      </c>
      <c r="FN23" s="116">
        <v>159071</v>
      </c>
      <c r="FO23" s="116">
        <v>343058.94</v>
      </c>
    </row>
    <row r="24" spans="1:171" ht="12.75">
      <c r="A24" s="116" t="s">
        <v>129</v>
      </c>
      <c r="B24" s="116">
        <v>1082336</v>
      </c>
      <c r="C24" s="116">
        <v>1999706.33</v>
      </c>
      <c r="D24" s="116">
        <v>2000</v>
      </c>
      <c r="E24" s="116">
        <v>3649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>
        <v>2000</v>
      </c>
      <c r="S24" s="116">
        <v>3649</v>
      </c>
      <c r="T24" s="116">
        <v>2000</v>
      </c>
      <c r="U24" s="116">
        <v>3649</v>
      </c>
      <c r="V24" s="116">
        <v>29225</v>
      </c>
      <c r="W24" s="116">
        <v>85009.83</v>
      </c>
      <c r="X24" s="116">
        <v>29225</v>
      </c>
      <c r="Y24" s="116">
        <v>85009.83</v>
      </c>
      <c r="Z24" s="116">
        <v>29225</v>
      </c>
      <c r="AA24" s="116">
        <v>85009.83</v>
      </c>
      <c r="AB24" s="116"/>
      <c r="AC24" s="116"/>
      <c r="AD24" s="116"/>
      <c r="AE24" s="116"/>
      <c r="AF24" s="116"/>
      <c r="AG24" s="116">
        <v>665245</v>
      </c>
      <c r="AH24" s="116"/>
      <c r="AI24" s="116">
        <v>665245</v>
      </c>
      <c r="AJ24" s="116">
        <v>1051111</v>
      </c>
      <c r="AK24" s="116">
        <v>1244594.03</v>
      </c>
      <c r="AL24" s="116">
        <v>720711</v>
      </c>
      <c r="AM24" s="116">
        <v>903912.89</v>
      </c>
      <c r="AN24" s="116">
        <v>2300</v>
      </c>
      <c r="AO24" s="116">
        <v>852.3</v>
      </c>
      <c r="AP24" s="116">
        <v>575</v>
      </c>
      <c r="AQ24" s="116"/>
      <c r="AR24" s="116"/>
      <c r="AS24" s="116">
        <v>105975.3</v>
      </c>
      <c r="AT24" s="116">
        <v>72400</v>
      </c>
      <c r="AU24" s="116">
        <v>144111.26</v>
      </c>
      <c r="AV24" s="116">
        <v>536836</v>
      </c>
      <c r="AW24" s="116">
        <v>581032.66</v>
      </c>
      <c r="AX24" s="116">
        <v>54000</v>
      </c>
      <c r="AY24" s="116">
        <v>33146.68</v>
      </c>
      <c r="AZ24" s="116">
        <v>54600</v>
      </c>
      <c r="BA24" s="116">
        <v>38794.69</v>
      </c>
      <c r="BB24" s="116"/>
      <c r="BC24" s="116"/>
      <c r="BD24" s="116"/>
      <c r="BE24" s="116"/>
      <c r="BF24" s="116"/>
      <c r="BG24" s="116">
        <v>151</v>
      </c>
      <c r="BH24" s="116"/>
      <c r="BI24" s="116">
        <v>151</v>
      </c>
      <c r="BJ24" s="116"/>
      <c r="BK24" s="116">
        <v>610.41</v>
      </c>
      <c r="BL24" s="116"/>
      <c r="BM24" s="116">
        <v>557</v>
      </c>
      <c r="BN24" s="116"/>
      <c r="BO24" s="116">
        <v>-190.59</v>
      </c>
      <c r="BP24" s="116"/>
      <c r="BQ24" s="116"/>
      <c r="BR24" s="116"/>
      <c r="BS24" s="116"/>
      <c r="BT24" s="116"/>
      <c r="BU24" s="116">
        <v>244</v>
      </c>
      <c r="BV24" s="116"/>
      <c r="BW24" s="116"/>
      <c r="BX24" s="116">
        <v>330400</v>
      </c>
      <c r="BY24" s="116">
        <v>339919.73</v>
      </c>
      <c r="BZ24" s="116"/>
      <c r="CA24" s="116"/>
      <c r="CB24" s="116">
        <v>97500</v>
      </c>
      <c r="CC24" s="116">
        <v>99822.76</v>
      </c>
      <c r="CD24" s="116">
        <v>231400</v>
      </c>
      <c r="CE24" s="116">
        <v>232071.79</v>
      </c>
      <c r="CF24" s="116">
        <v>1500</v>
      </c>
      <c r="CG24" s="116">
        <v>8025.18</v>
      </c>
      <c r="CH24" s="116"/>
      <c r="CI24" s="116">
        <v>1208.47</v>
      </c>
      <c r="CJ24" s="116"/>
      <c r="CK24" s="116">
        <v>1208.47</v>
      </c>
      <c r="CL24" s="116"/>
      <c r="CM24" s="116">
        <v>1129.92</v>
      </c>
      <c r="CN24" s="116"/>
      <c r="CO24" s="116"/>
      <c r="CP24" s="116"/>
      <c r="CQ24" s="116">
        <v>78.55</v>
      </c>
      <c r="CR24" s="116">
        <v>32705</v>
      </c>
      <c r="CS24" s="116">
        <v>25344.85</v>
      </c>
      <c r="CT24" s="116"/>
      <c r="CU24" s="116">
        <v>102</v>
      </c>
      <c r="CV24" s="116"/>
      <c r="CW24" s="116"/>
      <c r="CX24" s="116"/>
      <c r="CY24" s="116"/>
      <c r="CZ24" s="116"/>
      <c r="DA24" s="116">
        <v>102</v>
      </c>
      <c r="DB24" s="116"/>
      <c r="DC24" s="116">
        <v>102</v>
      </c>
      <c r="DD24" s="116">
        <v>29175</v>
      </c>
      <c r="DE24" s="116">
        <v>22729.52</v>
      </c>
      <c r="DF24" s="116"/>
      <c r="DG24" s="116">
        <v>783</v>
      </c>
      <c r="DH24" s="116"/>
      <c r="DI24" s="116">
        <v>783</v>
      </c>
      <c r="DJ24" s="116">
        <v>21825</v>
      </c>
      <c r="DK24" s="116">
        <v>20426.69</v>
      </c>
      <c r="DL24" s="116">
        <v>21825</v>
      </c>
      <c r="DM24" s="116">
        <v>20426.69</v>
      </c>
      <c r="DN24" s="116">
        <v>7350</v>
      </c>
      <c r="DO24" s="116">
        <v>1519.83</v>
      </c>
      <c r="DP24" s="116"/>
      <c r="DQ24" s="116">
        <v>4.26</v>
      </c>
      <c r="DR24" s="116"/>
      <c r="DS24" s="116"/>
      <c r="DT24" s="116"/>
      <c r="DU24" s="116"/>
      <c r="DV24" s="116">
        <v>7350</v>
      </c>
      <c r="DW24" s="116">
        <v>1515.57</v>
      </c>
      <c r="DX24" s="116">
        <v>3530</v>
      </c>
      <c r="DY24" s="116">
        <v>2513.33</v>
      </c>
      <c r="DZ24" s="116">
        <v>3530</v>
      </c>
      <c r="EA24" s="116">
        <v>2513.33</v>
      </c>
      <c r="EB24" s="116">
        <v>3530</v>
      </c>
      <c r="EC24" s="116">
        <v>2513.33</v>
      </c>
      <c r="ED24" s="116"/>
      <c r="EE24" s="116"/>
      <c r="EF24" s="116"/>
      <c r="EG24" s="116"/>
      <c r="EH24" s="116"/>
      <c r="EI24" s="116"/>
      <c r="EJ24" s="116">
        <v>952842</v>
      </c>
      <c r="EK24" s="116">
        <v>952842</v>
      </c>
      <c r="EL24" s="116">
        <v>952842</v>
      </c>
      <c r="EM24" s="116">
        <v>952842</v>
      </c>
      <c r="EN24" s="116"/>
      <c r="EO24" s="116"/>
      <c r="EP24" s="116"/>
      <c r="EQ24" s="116"/>
      <c r="ER24" s="116">
        <v>952842</v>
      </c>
      <c r="ES24" s="116">
        <v>952842</v>
      </c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>
        <v>952842</v>
      </c>
      <c r="FI24" s="116">
        <v>952842</v>
      </c>
      <c r="FJ24" s="116"/>
      <c r="FK24" s="116"/>
      <c r="FL24" s="116">
        <v>1115041</v>
      </c>
      <c r="FM24" s="116">
        <v>2025051.18</v>
      </c>
      <c r="FN24" s="116">
        <v>2067883</v>
      </c>
      <c r="FO24" s="116">
        <v>2977893.18</v>
      </c>
    </row>
    <row r="25" spans="1:171" ht="12.75">
      <c r="A25" s="118" t="s">
        <v>130</v>
      </c>
      <c r="B25" s="118">
        <f aca="true" t="shared" si="0" ref="B25:AG25">SUM(B9:B24)</f>
        <v>33754425</v>
      </c>
      <c r="C25" s="118">
        <f t="shared" si="0"/>
        <v>37529874.2</v>
      </c>
      <c r="D25" s="118">
        <f t="shared" si="0"/>
        <v>21532880</v>
      </c>
      <c r="E25" s="118">
        <f t="shared" si="0"/>
        <v>19996096.96</v>
      </c>
      <c r="F25" s="118">
        <f t="shared" si="0"/>
        <v>21490403</v>
      </c>
      <c r="G25" s="118">
        <f t="shared" si="0"/>
        <v>19946999.26</v>
      </c>
      <c r="H25" s="118">
        <f t="shared" si="0"/>
        <v>18744560</v>
      </c>
      <c r="I25" s="118">
        <f t="shared" si="0"/>
        <v>18433915.14</v>
      </c>
      <c r="J25" s="118">
        <f t="shared" si="0"/>
        <v>478100</v>
      </c>
      <c r="K25" s="118">
        <f t="shared" si="0"/>
        <v>441244.75</v>
      </c>
      <c r="L25" s="118">
        <f t="shared" si="0"/>
        <v>1651312</v>
      </c>
      <c r="M25" s="118">
        <f t="shared" si="0"/>
        <v>284300.89</v>
      </c>
      <c r="N25" s="118">
        <f t="shared" si="0"/>
        <v>616431</v>
      </c>
      <c r="O25" s="118">
        <f t="shared" si="0"/>
        <v>571269.03</v>
      </c>
      <c r="P25" s="118">
        <f t="shared" si="0"/>
        <v>0</v>
      </c>
      <c r="Q25" s="118">
        <f t="shared" si="0"/>
        <v>216269.45</v>
      </c>
      <c r="R25" s="118">
        <f t="shared" si="0"/>
        <v>42477</v>
      </c>
      <c r="S25" s="118">
        <f t="shared" si="0"/>
        <v>49097.7</v>
      </c>
      <c r="T25" s="118">
        <f t="shared" si="0"/>
        <v>42477</v>
      </c>
      <c r="U25" s="118">
        <f t="shared" si="0"/>
        <v>49097.7</v>
      </c>
      <c r="V25" s="118">
        <f t="shared" si="0"/>
        <v>190023</v>
      </c>
      <c r="W25" s="118">
        <f t="shared" si="0"/>
        <v>528253.9</v>
      </c>
      <c r="X25" s="118">
        <f t="shared" si="0"/>
        <v>190023</v>
      </c>
      <c r="Y25" s="118">
        <f t="shared" si="0"/>
        <v>528225.9</v>
      </c>
      <c r="Z25" s="118">
        <f t="shared" si="0"/>
        <v>190023</v>
      </c>
      <c r="AA25" s="118">
        <f t="shared" si="0"/>
        <v>528225.9</v>
      </c>
      <c r="AB25" s="118">
        <f t="shared" si="0"/>
        <v>0</v>
      </c>
      <c r="AC25" s="118">
        <f t="shared" si="0"/>
        <v>28</v>
      </c>
      <c r="AD25" s="118">
        <f t="shared" si="0"/>
        <v>0</v>
      </c>
      <c r="AE25" s="118">
        <f t="shared" si="0"/>
        <v>28</v>
      </c>
      <c r="AF25" s="118">
        <f t="shared" si="0"/>
        <v>104165</v>
      </c>
      <c r="AG25" s="118">
        <f t="shared" si="0"/>
        <v>3913245.2499999995</v>
      </c>
      <c r="AH25" s="118">
        <f aca="true" t="shared" si="1" ref="AH25:BM25">SUM(AH9:AH24)</f>
        <v>104165</v>
      </c>
      <c r="AI25" s="118">
        <f t="shared" si="1"/>
        <v>3913245.2499999995</v>
      </c>
      <c r="AJ25" s="118">
        <f t="shared" si="1"/>
        <v>11555562</v>
      </c>
      <c r="AK25" s="118">
        <f t="shared" si="1"/>
        <v>12769865.629999999</v>
      </c>
      <c r="AL25" s="118">
        <f t="shared" si="1"/>
        <v>6214657</v>
      </c>
      <c r="AM25" s="118">
        <f t="shared" si="1"/>
        <v>6746622.32</v>
      </c>
      <c r="AN25" s="118">
        <f t="shared" si="1"/>
        <v>8500</v>
      </c>
      <c r="AO25" s="118">
        <f t="shared" si="1"/>
        <v>24532.159999999996</v>
      </c>
      <c r="AP25" s="118">
        <f t="shared" si="1"/>
        <v>8969</v>
      </c>
      <c r="AQ25" s="118">
        <f t="shared" si="1"/>
        <v>0</v>
      </c>
      <c r="AR25" s="118">
        <f t="shared" si="1"/>
        <v>17500</v>
      </c>
      <c r="AS25" s="118">
        <f t="shared" si="1"/>
        <v>1032670.3300000001</v>
      </c>
      <c r="AT25" s="118">
        <f t="shared" si="1"/>
        <v>2730912</v>
      </c>
      <c r="AU25" s="118">
        <f t="shared" si="1"/>
        <v>2150797.8200000003</v>
      </c>
      <c r="AV25" s="118">
        <f t="shared" si="1"/>
        <v>2376610</v>
      </c>
      <c r="AW25" s="118">
        <f t="shared" si="1"/>
        <v>2564693.1199999996</v>
      </c>
      <c r="AX25" s="118">
        <f t="shared" si="1"/>
        <v>480366</v>
      </c>
      <c r="AY25" s="118">
        <f t="shared" si="1"/>
        <v>310691.06</v>
      </c>
      <c r="AZ25" s="118">
        <f t="shared" si="1"/>
        <v>575200</v>
      </c>
      <c r="BA25" s="118">
        <f t="shared" si="1"/>
        <v>618546.7300000002</v>
      </c>
      <c r="BB25" s="118">
        <f t="shared" si="1"/>
        <v>16600</v>
      </c>
      <c r="BC25" s="118">
        <f t="shared" si="1"/>
        <v>940.76</v>
      </c>
      <c r="BD25" s="118">
        <f t="shared" si="1"/>
        <v>0</v>
      </c>
      <c r="BE25" s="118">
        <f t="shared" si="1"/>
        <v>43750.34</v>
      </c>
      <c r="BF25" s="118">
        <f t="shared" si="1"/>
        <v>0</v>
      </c>
      <c r="BG25" s="118">
        <f t="shared" si="1"/>
        <v>335.65</v>
      </c>
      <c r="BH25" s="118">
        <f t="shared" si="1"/>
        <v>0</v>
      </c>
      <c r="BI25" s="118">
        <f t="shared" si="1"/>
        <v>335.65</v>
      </c>
      <c r="BJ25" s="118">
        <f t="shared" si="1"/>
        <v>7800</v>
      </c>
      <c r="BK25" s="118">
        <f t="shared" si="1"/>
        <v>-37407.32999999999</v>
      </c>
      <c r="BL25" s="118">
        <f t="shared" si="1"/>
        <v>6000</v>
      </c>
      <c r="BM25" s="118">
        <f t="shared" si="1"/>
        <v>-2619.28</v>
      </c>
      <c r="BN25" s="118">
        <f aca="true" t="shared" si="2" ref="BN25:CS25">SUM(BN9:BN24)</f>
        <v>900</v>
      </c>
      <c r="BO25" s="118">
        <f t="shared" si="2"/>
        <v>-32392.55</v>
      </c>
      <c r="BP25" s="118">
        <f t="shared" si="2"/>
        <v>600</v>
      </c>
      <c r="BQ25" s="118">
        <f t="shared" si="2"/>
        <v>-1018.0700000000002</v>
      </c>
      <c r="BR25" s="118">
        <f t="shared" si="2"/>
        <v>300</v>
      </c>
      <c r="BS25" s="118">
        <f t="shared" si="2"/>
        <v>-723.25</v>
      </c>
      <c r="BT25" s="118">
        <f t="shared" si="2"/>
        <v>0</v>
      </c>
      <c r="BU25" s="118">
        <f t="shared" si="2"/>
        <v>-5.180000000000007</v>
      </c>
      <c r="BV25" s="118">
        <f t="shared" si="2"/>
        <v>0</v>
      </c>
      <c r="BW25" s="118">
        <f t="shared" si="2"/>
        <v>-649</v>
      </c>
      <c r="BX25" s="118">
        <f t="shared" si="2"/>
        <v>5333105</v>
      </c>
      <c r="BY25" s="118">
        <f t="shared" si="2"/>
        <v>6060314.990000002</v>
      </c>
      <c r="BZ25" s="118">
        <f t="shared" si="2"/>
        <v>0</v>
      </c>
      <c r="CA25" s="118">
        <f t="shared" si="2"/>
        <v>80.72</v>
      </c>
      <c r="CB25" s="118">
        <f t="shared" si="2"/>
        <v>1225728</v>
      </c>
      <c r="CC25" s="118">
        <f t="shared" si="2"/>
        <v>1147922.26</v>
      </c>
      <c r="CD25" s="118">
        <f t="shared" si="2"/>
        <v>4054712</v>
      </c>
      <c r="CE25" s="118">
        <f t="shared" si="2"/>
        <v>4609291.589999999</v>
      </c>
      <c r="CF25" s="118">
        <f t="shared" si="2"/>
        <v>52665</v>
      </c>
      <c r="CG25" s="118">
        <f t="shared" si="2"/>
        <v>303020.42000000004</v>
      </c>
      <c r="CH25" s="118">
        <f t="shared" si="2"/>
        <v>371795</v>
      </c>
      <c r="CI25" s="118">
        <f t="shared" si="2"/>
        <v>322412.45999999996</v>
      </c>
      <c r="CJ25" s="118">
        <f t="shared" si="2"/>
        <v>371795</v>
      </c>
      <c r="CK25" s="118">
        <f t="shared" si="2"/>
        <v>322412.45999999996</v>
      </c>
      <c r="CL25" s="118">
        <f t="shared" si="2"/>
        <v>200511</v>
      </c>
      <c r="CM25" s="118">
        <f t="shared" si="2"/>
        <v>146548.44000000003</v>
      </c>
      <c r="CN25" s="118">
        <f t="shared" si="2"/>
        <v>2130</v>
      </c>
      <c r="CO25" s="118">
        <f t="shared" si="2"/>
        <v>2520.19</v>
      </c>
      <c r="CP25" s="118">
        <f t="shared" si="2"/>
        <v>169154</v>
      </c>
      <c r="CQ25" s="118">
        <f t="shared" si="2"/>
        <v>173343.83</v>
      </c>
      <c r="CR25" s="118">
        <f t="shared" si="2"/>
        <v>304739</v>
      </c>
      <c r="CS25" s="118">
        <f t="shared" si="2"/>
        <v>785528.2399999999</v>
      </c>
      <c r="CT25" s="118">
        <f aca="true" t="shared" si="3" ref="CT25:DY25">SUM(CT9:CT24)</f>
        <v>4247</v>
      </c>
      <c r="CU25" s="118">
        <f t="shared" si="3"/>
        <v>22441</v>
      </c>
      <c r="CV25" s="118">
        <f t="shared" si="3"/>
        <v>900</v>
      </c>
      <c r="CW25" s="118">
        <f t="shared" si="3"/>
        <v>2485</v>
      </c>
      <c r="CX25" s="118">
        <f t="shared" si="3"/>
        <v>900</v>
      </c>
      <c r="CY25" s="118">
        <f t="shared" si="3"/>
        <v>2485</v>
      </c>
      <c r="CZ25" s="118">
        <f t="shared" si="3"/>
        <v>3347</v>
      </c>
      <c r="DA25" s="118">
        <f t="shared" si="3"/>
        <v>19956</v>
      </c>
      <c r="DB25" s="118">
        <f t="shared" si="3"/>
        <v>3347</v>
      </c>
      <c r="DC25" s="118">
        <f t="shared" si="3"/>
        <v>19956</v>
      </c>
      <c r="DD25" s="118">
        <f t="shared" si="3"/>
        <v>286212</v>
      </c>
      <c r="DE25" s="118">
        <f t="shared" si="3"/>
        <v>432910.76</v>
      </c>
      <c r="DF25" s="118">
        <f t="shared" si="3"/>
        <v>0</v>
      </c>
      <c r="DG25" s="118">
        <f t="shared" si="3"/>
        <v>58370.68</v>
      </c>
      <c r="DH25" s="118">
        <f t="shared" si="3"/>
        <v>0</v>
      </c>
      <c r="DI25" s="118">
        <f t="shared" si="3"/>
        <v>58370.68</v>
      </c>
      <c r="DJ25" s="118">
        <f t="shared" si="3"/>
        <v>206112</v>
      </c>
      <c r="DK25" s="118">
        <f t="shared" si="3"/>
        <v>199661.20000000004</v>
      </c>
      <c r="DL25" s="118">
        <f t="shared" si="3"/>
        <v>206112</v>
      </c>
      <c r="DM25" s="118">
        <f t="shared" si="3"/>
        <v>199661.20000000004</v>
      </c>
      <c r="DN25" s="118">
        <f t="shared" si="3"/>
        <v>80100</v>
      </c>
      <c r="DO25" s="118">
        <f t="shared" si="3"/>
        <v>174878.87999999998</v>
      </c>
      <c r="DP25" s="118">
        <f t="shared" si="3"/>
        <v>2541</v>
      </c>
      <c r="DQ25" s="118">
        <f t="shared" si="3"/>
        <v>7144.110000000001</v>
      </c>
      <c r="DR25" s="118">
        <f t="shared" si="3"/>
        <v>0</v>
      </c>
      <c r="DS25" s="118">
        <f t="shared" si="3"/>
        <v>1616.7</v>
      </c>
      <c r="DT25" s="118">
        <f t="shared" si="3"/>
        <v>0</v>
      </c>
      <c r="DU25" s="118">
        <f t="shared" si="3"/>
        <v>85</v>
      </c>
      <c r="DV25" s="118">
        <f t="shared" si="3"/>
        <v>77559</v>
      </c>
      <c r="DW25" s="118">
        <f t="shared" si="3"/>
        <v>166033.07000000004</v>
      </c>
      <c r="DX25" s="118">
        <f t="shared" si="3"/>
        <v>14280</v>
      </c>
      <c r="DY25" s="118">
        <f t="shared" si="3"/>
        <v>330176.48000000004</v>
      </c>
      <c r="DZ25" s="118">
        <f aca="true" t="shared" si="4" ref="DZ25:FE25">SUM(DZ9:DZ24)</f>
        <v>14280</v>
      </c>
      <c r="EA25" s="118">
        <f t="shared" si="4"/>
        <v>330176.48000000004</v>
      </c>
      <c r="EB25" s="118">
        <f t="shared" si="4"/>
        <v>14280</v>
      </c>
      <c r="EC25" s="118">
        <f t="shared" si="4"/>
        <v>330176.48000000004</v>
      </c>
      <c r="ED25" s="118">
        <f t="shared" si="4"/>
        <v>0</v>
      </c>
      <c r="EE25" s="118">
        <f t="shared" si="4"/>
        <v>2300</v>
      </c>
      <c r="EF25" s="118">
        <f t="shared" si="4"/>
        <v>0</v>
      </c>
      <c r="EG25" s="118">
        <f t="shared" si="4"/>
        <v>2300</v>
      </c>
      <c r="EH25" s="118">
        <f t="shared" si="4"/>
        <v>0</v>
      </c>
      <c r="EI25" s="118">
        <f t="shared" si="4"/>
        <v>2300</v>
      </c>
      <c r="EJ25" s="118">
        <f t="shared" si="4"/>
        <v>111089869</v>
      </c>
      <c r="EK25" s="118">
        <f t="shared" si="4"/>
        <v>102792772.57</v>
      </c>
      <c r="EL25" s="118">
        <f t="shared" si="4"/>
        <v>111089869</v>
      </c>
      <c r="EM25" s="118">
        <f t="shared" si="4"/>
        <v>102792772.57</v>
      </c>
      <c r="EN25" s="118">
        <f t="shared" si="4"/>
        <v>5865500</v>
      </c>
      <c r="EO25" s="118">
        <f t="shared" si="4"/>
        <v>5083433.34</v>
      </c>
      <c r="EP25" s="118">
        <f t="shared" si="4"/>
        <v>5865500</v>
      </c>
      <c r="EQ25" s="118">
        <f t="shared" si="4"/>
        <v>5083433.34</v>
      </c>
      <c r="ER25" s="118">
        <f t="shared" si="4"/>
        <v>105224369</v>
      </c>
      <c r="ES25" s="118">
        <f t="shared" si="4"/>
        <v>97709339.23</v>
      </c>
      <c r="ET25" s="118">
        <f t="shared" si="4"/>
        <v>200000</v>
      </c>
      <c r="EU25" s="118">
        <f t="shared" si="4"/>
        <v>200000</v>
      </c>
      <c r="EV25" s="118">
        <f t="shared" si="4"/>
        <v>28737240</v>
      </c>
      <c r="EW25" s="118">
        <f t="shared" si="4"/>
        <v>28578214</v>
      </c>
      <c r="EX25" s="118">
        <f t="shared" si="4"/>
        <v>13027000</v>
      </c>
      <c r="EY25" s="118">
        <f t="shared" si="4"/>
        <v>11127308.05</v>
      </c>
      <c r="EZ25" s="118">
        <f t="shared" si="4"/>
        <v>810018</v>
      </c>
      <c r="FA25" s="118">
        <f t="shared" si="4"/>
        <v>588259.18</v>
      </c>
      <c r="FB25" s="118">
        <f t="shared" si="4"/>
        <v>83300</v>
      </c>
      <c r="FC25" s="118">
        <f t="shared" si="4"/>
        <v>0</v>
      </c>
      <c r="FD25" s="118">
        <f t="shared" si="4"/>
        <v>26055400</v>
      </c>
      <c r="FE25" s="118">
        <f t="shared" si="4"/>
        <v>23468800</v>
      </c>
      <c r="FF25" s="118">
        <f aca="true" t="shared" si="5" ref="FF25:FO25">SUM(FF9:FF24)</f>
        <v>23766000</v>
      </c>
      <c r="FG25" s="118">
        <f t="shared" si="5"/>
        <v>21398900</v>
      </c>
      <c r="FH25" s="118">
        <f t="shared" si="5"/>
        <v>12127993</v>
      </c>
      <c r="FI25" s="118">
        <f t="shared" si="5"/>
        <v>11930445</v>
      </c>
      <c r="FJ25" s="118">
        <f t="shared" si="5"/>
        <v>417418</v>
      </c>
      <c r="FK25" s="118">
        <f t="shared" si="5"/>
        <v>417413</v>
      </c>
      <c r="FL25" s="118">
        <f t="shared" si="5"/>
        <v>34059164</v>
      </c>
      <c r="FM25" s="118">
        <f t="shared" si="5"/>
        <v>38317702.44</v>
      </c>
      <c r="FN25" s="118">
        <f t="shared" si="5"/>
        <v>145149033</v>
      </c>
      <c r="FO25" s="118">
        <f t="shared" si="5"/>
        <v>141110475.01000002</v>
      </c>
    </row>
  </sheetData>
  <mergeCells count="87">
    <mergeCell ref="A3:O3"/>
    <mergeCell ref="A5:O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CJ7:CK7"/>
    <mergeCell ref="CL7:CM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F7:DG7"/>
    <mergeCell ref="DH7:DI7"/>
    <mergeCell ref="DJ7:DK7"/>
    <mergeCell ref="DL7:DM7"/>
    <mergeCell ref="DN7:DO7"/>
    <mergeCell ref="DP7:DQ7"/>
    <mergeCell ref="DR7:DS7"/>
    <mergeCell ref="DT7:DU7"/>
    <mergeCell ref="DV7:DW7"/>
    <mergeCell ref="DX7:DY7"/>
    <mergeCell ref="DZ7:EA7"/>
    <mergeCell ref="EB7:EC7"/>
    <mergeCell ref="ED7:EE7"/>
    <mergeCell ref="EF7:EG7"/>
    <mergeCell ref="EH7:EI7"/>
    <mergeCell ref="EJ7:EK7"/>
    <mergeCell ref="EL7:EM7"/>
    <mergeCell ref="EN7:EO7"/>
    <mergeCell ref="EP7:EQ7"/>
    <mergeCell ref="ER7:ES7"/>
    <mergeCell ref="ET7:EU7"/>
    <mergeCell ref="EV7:EW7"/>
    <mergeCell ref="EX7:EY7"/>
    <mergeCell ref="EZ7:FA7"/>
    <mergeCell ref="FB7:FC7"/>
    <mergeCell ref="FL7:FM7"/>
    <mergeCell ref="FN7:FO7"/>
    <mergeCell ref="FD7:FE7"/>
    <mergeCell ref="FF7:FG7"/>
    <mergeCell ref="FH7:FI7"/>
    <mergeCell ref="FJ7:FK7"/>
  </mergeCells>
  <printOptions/>
  <pageMargins left="0.4166666666666667" right="0.4166666666666667" top="0.4166666666666667" bottom="0.416666666666666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iasadmin</cp:lastModifiedBy>
  <cp:lastPrinted>2015-05-18T12:16:20Z</cp:lastPrinted>
  <dcterms:created xsi:type="dcterms:W3CDTF">1996-10-08T23:32:33Z</dcterms:created>
  <dcterms:modified xsi:type="dcterms:W3CDTF">2015-06-22T09:45:35Z</dcterms:modified>
  <cp:category/>
  <cp:version/>
  <cp:contentType/>
  <cp:contentStatus/>
</cp:coreProperties>
</file>