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 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<sst xmlns="http://schemas.openxmlformats.org/spreadsheetml/2006/main" count="55" uniqueCount="36">
  <si>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24.09.2018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</si>
  <si>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</si>
  <si>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</si>
  <si>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</si>
  <si>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</si>
  <si>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</si>
  <si>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</si>
  <si>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</si>
  <si>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</si>
  <si>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</si>
  <si>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</si>
  <si>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</si>
  <si>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виконано
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</si>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</sst>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1" fillId="0" borderId="40" xfId="0" applyNumberFormat="1" applyFont="1" applyFill="1" applyBorder="1" applyAlignment="1">
      <alignment horizontal="center" vertical="center" wrapText="1"/>
    </xf>
    <xf numFmtId="174" fontId="12" fillId="0" borderId="24" xfId="333" applyNumberFormat="1" applyFont="1" applyBorder="1" applyAlignment="1">
      <alignment vertical="center" wrapText="1"/>
      <protection/>
    </xf>
    <xf numFmtId="172" fontId="11" fillId="0" borderId="4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L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43367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42456692</v>
      </c>
      <c r="D10" s="39">
        <v>42936989.03</v>
      </c>
      <c r="E10" s="40">
        <f aca="true" t="shared" si="0" ref="E10:E29">D10/C10*100</f>
        <v>101.13126342956724</v>
      </c>
      <c r="F10" s="41">
        <v>35550373</v>
      </c>
      <c r="G10" s="41">
        <v>32564097.139999997</v>
      </c>
      <c r="H10" s="42">
        <f aca="true" t="shared" si="1" ref="H10:H29">G10/F10*100</f>
        <v>91.59987474674315</v>
      </c>
      <c r="I10" s="41">
        <v>4508332</v>
      </c>
      <c r="J10" s="41">
        <v>3951852.07</v>
      </c>
      <c r="K10" s="42">
        <f aca="true" t="shared" si="2" ref="K10:K29">J10/I10*100</f>
        <v>87.65663376166617</v>
      </c>
      <c r="L10" s="41"/>
      <c r="M10" s="41"/>
      <c r="N10" s="41"/>
      <c r="O10" s="43">
        <v>14639332</v>
      </c>
      <c r="P10" s="43">
        <v>12953986.839999998</v>
      </c>
      <c r="Q10" s="42">
        <f aca="true" t="shared" si="3" ref="Q10:Q15">P10/O10*100</f>
        <v>88.48755421353924</v>
      </c>
      <c r="R10" s="44"/>
      <c r="S10" s="44"/>
      <c r="T10" s="41"/>
      <c r="U10" s="43">
        <v>14086609</v>
      </c>
      <c r="V10" s="43">
        <v>13498442.99</v>
      </c>
      <c r="W10" s="42">
        <f aca="true" t="shared" si="4" ref="W10:W18">V10/U10*100</f>
        <v>95.8246444548862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7934327</v>
      </c>
      <c r="D11" s="47">
        <v>8192562.850000001</v>
      </c>
      <c r="E11" s="48">
        <f t="shared" si="0"/>
        <v>103.25466608573105</v>
      </c>
      <c r="F11" s="49">
        <v>8902089</v>
      </c>
      <c r="G11" s="49">
        <v>7472655.49</v>
      </c>
      <c r="H11" s="50">
        <f t="shared" si="1"/>
        <v>83.9427182765753</v>
      </c>
      <c r="I11" s="49">
        <v>2219716</v>
      </c>
      <c r="J11" s="49">
        <v>2017601.82</v>
      </c>
      <c r="K11" s="50">
        <f t="shared" si="2"/>
        <v>90.89459282178441</v>
      </c>
      <c r="L11" s="51"/>
      <c r="M11" s="49"/>
      <c r="N11" s="49"/>
      <c r="O11" s="51">
        <v>2861532</v>
      </c>
      <c r="P11" s="51">
        <v>2401615.14</v>
      </c>
      <c r="Q11" s="50">
        <f t="shared" si="3"/>
        <v>83.92760032038782</v>
      </c>
      <c r="R11" s="49"/>
      <c r="S11" s="49"/>
      <c r="T11" s="49"/>
      <c r="U11" s="51">
        <v>2243711</v>
      </c>
      <c r="V11" s="51">
        <v>1695993.44</v>
      </c>
      <c r="W11" s="50">
        <f t="shared" si="4"/>
        <v>75.58876521976316</v>
      </c>
      <c r="X11" s="51">
        <v>952703</v>
      </c>
      <c r="Y11" s="51">
        <v>760419.82</v>
      </c>
      <c r="Z11" s="52">
        <f>Y11/X11*100</f>
        <v>79.81709095069502</v>
      </c>
    </row>
    <row r="12" spans="1:26" ht="24.75" customHeight="1">
      <c r="A12" s="18"/>
      <c r="B12" s="46" t="s">
        <v>18</v>
      </c>
      <c r="C12" s="47">
        <v>8792845</v>
      </c>
      <c r="D12" s="47">
        <v>8777624.53</v>
      </c>
      <c r="E12" s="48">
        <f t="shared" si="0"/>
        <v>99.82689937102268</v>
      </c>
      <c r="F12" s="49">
        <v>9515406</v>
      </c>
      <c r="G12" s="49">
        <v>6351254.4799999995</v>
      </c>
      <c r="H12" s="50">
        <f t="shared" si="1"/>
        <v>66.7470676500824</v>
      </c>
      <c r="I12" s="49">
        <v>2813732</v>
      </c>
      <c r="J12" s="49">
        <v>1812819.11</v>
      </c>
      <c r="K12" s="50">
        <f t="shared" si="2"/>
        <v>64.42756843935385</v>
      </c>
      <c r="L12" s="53"/>
      <c r="M12" s="53"/>
      <c r="N12" s="49"/>
      <c r="O12" s="51">
        <v>2139770</v>
      </c>
      <c r="P12" s="51">
        <v>1654989.63</v>
      </c>
      <c r="Q12" s="50">
        <f t="shared" si="3"/>
        <v>77.34427672132985</v>
      </c>
      <c r="R12" s="53"/>
      <c r="S12" s="53"/>
      <c r="T12" s="49"/>
      <c r="U12" s="51">
        <v>2320161</v>
      </c>
      <c r="V12" s="51">
        <v>1162375.31</v>
      </c>
      <c r="W12" s="50">
        <f t="shared" si="4"/>
        <v>50.09890736030819</v>
      </c>
      <c r="X12" s="51">
        <v>703313</v>
      </c>
      <c r="Y12" s="51">
        <v>606534.97</v>
      </c>
      <c r="Z12" s="52">
        <f>Y12/X12*100</f>
        <v>86.23969271149544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11456567</v>
      </c>
      <c r="D14" s="47">
        <v>11117951</v>
      </c>
      <c r="E14" s="48">
        <f t="shared" si="0"/>
        <v>97.04435019670377</v>
      </c>
      <c r="F14" s="49">
        <v>12323220</v>
      </c>
      <c r="G14" s="49">
        <v>9472884.440000003</v>
      </c>
      <c r="H14" s="50">
        <f t="shared" si="1"/>
        <v>76.87020470299161</v>
      </c>
      <c r="I14" s="49">
        <v>2906783</v>
      </c>
      <c r="J14" s="49">
        <v>2227528.18</v>
      </c>
      <c r="K14" s="50">
        <f t="shared" si="2"/>
        <v>76.63207676665235</v>
      </c>
      <c r="L14" s="51">
        <v>790523</v>
      </c>
      <c r="M14" s="49">
        <v>635242.4</v>
      </c>
      <c r="N14" s="50">
        <f>M14/L14*100</f>
        <v>80.35723185789662</v>
      </c>
      <c r="O14" s="51">
        <v>3829566</v>
      </c>
      <c r="P14" s="51">
        <v>3166213.08</v>
      </c>
      <c r="Q14" s="50">
        <f t="shared" si="3"/>
        <v>82.67811757259179</v>
      </c>
      <c r="R14" s="53"/>
      <c r="S14" s="53"/>
      <c r="T14" s="49"/>
      <c r="U14" s="51">
        <v>3157182</v>
      </c>
      <c r="V14" s="51">
        <v>2438766.31</v>
      </c>
      <c r="W14" s="50">
        <f t="shared" si="4"/>
        <v>77.24503402084517</v>
      </c>
      <c r="X14" s="51">
        <v>933143</v>
      </c>
      <c r="Y14" s="51">
        <v>664566.84</v>
      </c>
      <c r="Z14" s="52">
        <f>Y14/X14*100</f>
        <v>71.21811340812715</v>
      </c>
    </row>
    <row r="15" spans="1:26" ht="25.5">
      <c r="A15" s="18"/>
      <c r="B15" s="46" t="s">
        <v>21</v>
      </c>
      <c r="C15" s="47">
        <v>3004685</v>
      </c>
      <c r="D15" s="47">
        <v>3030153.06</v>
      </c>
      <c r="E15" s="48">
        <f t="shared" si="0"/>
        <v>100.84761164647875</v>
      </c>
      <c r="F15" s="49">
        <v>2844685</v>
      </c>
      <c r="G15" s="49">
        <v>2292500.94</v>
      </c>
      <c r="H15" s="50">
        <f t="shared" si="1"/>
        <v>80.58892074166384</v>
      </c>
      <c r="I15" s="49">
        <v>737591</v>
      </c>
      <c r="J15" s="49">
        <v>687666.31</v>
      </c>
      <c r="K15" s="50">
        <f t="shared" si="2"/>
        <v>93.23138568664749</v>
      </c>
      <c r="L15" s="49"/>
      <c r="M15" s="49"/>
      <c r="N15" s="49"/>
      <c r="O15" s="51">
        <v>1459743</v>
      </c>
      <c r="P15" s="51">
        <v>1067221.85</v>
      </c>
      <c r="Q15" s="50">
        <f t="shared" si="3"/>
        <v>73.11025639444753</v>
      </c>
      <c r="R15" s="53"/>
      <c r="S15" s="53"/>
      <c r="T15" s="49"/>
      <c r="U15" s="51">
        <v>290568</v>
      </c>
      <c r="V15" s="51">
        <v>249304.31</v>
      </c>
      <c r="W15" s="50">
        <f t="shared" si="4"/>
        <v>85.79895583822031</v>
      </c>
      <c r="X15" s="51">
        <v>345863</v>
      </c>
      <c r="Y15" s="51">
        <v>277388.47</v>
      </c>
      <c r="Z15" s="52">
        <f>Y15/X15*100</f>
        <v>80.20183425229064</v>
      </c>
    </row>
    <row r="16" spans="1:26" ht="25.5">
      <c r="A16" s="18"/>
      <c r="B16" s="46" t="s">
        <v>22</v>
      </c>
      <c r="C16" s="47">
        <v>3801703</v>
      </c>
      <c r="D16" s="47">
        <v>3773946.86</v>
      </c>
      <c r="E16" s="48">
        <f t="shared" si="0"/>
        <v>99.26990246213342</v>
      </c>
      <c r="F16" s="49">
        <v>4509448</v>
      </c>
      <c r="G16" s="49">
        <v>2741870.78</v>
      </c>
      <c r="H16" s="50">
        <f t="shared" si="1"/>
        <v>60.802802915123976</v>
      </c>
      <c r="I16" s="49">
        <v>1472837</v>
      </c>
      <c r="J16" s="49">
        <v>1072221.98</v>
      </c>
      <c r="K16" s="50">
        <f t="shared" si="2"/>
        <v>72.79977214043373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2234128</v>
      </c>
      <c r="V16" s="51">
        <v>1231947.54</v>
      </c>
      <c r="W16" s="50">
        <f t="shared" si="4"/>
        <v>55.14220939892432</v>
      </c>
      <c r="X16" s="51">
        <v>458970</v>
      </c>
      <c r="Y16" s="51">
        <v>233673.07</v>
      </c>
      <c r="Z16" s="52">
        <f>Y16/X16*100</f>
        <v>50.91249319127612</v>
      </c>
    </row>
    <row r="17" spans="1:26" ht="26.25" thickBot="1">
      <c r="A17" s="37"/>
      <c r="B17" s="54" t="s">
        <v>23</v>
      </c>
      <c r="C17" s="55">
        <v>25625817</v>
      </c>
      <c r="D17" s="55">
        <v>25525301.47</v>
      </c>
      <c r="E17" s="56">
        <f t="shared" si="0"/>
        <v>99.60775677903264</v>
      </c>
      <c r="F17" s="57">
        <v>20133568</v>
      </c>
      <c r="G17" s="57">
        <v>15626575.53</v>
      </c>
      <c r="H17" s="56">
        <f t="shared" si="1"/>
        <v>77.61453672791629</v>
      </c>
      <c r="I17" s="57">
        <v>4936102</v>
      </c>
      <c r="J17" s="57">
        <v>3940110.28</v>
      </c>
      <c r="K17" s="56">
        <f t="shared" si="2"/>
        <v>79.82230269957954</v>
      </c>
      <c r="L17" s="58"/>
      <c r="M17" s="58"/>
      <c r="N17" s="58"/>
      <c r="O17" s="59">
        <v>8405003</v>
      </c>
      <c r="P17" s="59">
        <v>6231429.48</v>
      </c>
      <c r="Q17" s="56">
        <f>P17/O17*100</f>
        <v>74.13952713639722</v>
      </c>
      <c r="R17" s="60"/>
      <c r="S17" s="60"/>
      <c r="T17" s="58"/>
      <c r="U17" s="59">
        <v>3233340</v>
      </c>
      <c r="V17" s="59">
        <v>2854315.5</v>
      </c>
      <c r="W17" s="56">
        <f t="shared" si="4"/>
        <v>88.27761695336712</v>
      </c>
      <c r="X17" s="59">
        <v>2175878</v>
      </c>
      <c r="Y17" s="59">
        <v>1614586.15</v>
      </c>
      <c r="Z17" s="61">
        <f>Y17/X17*100</f>
        <v>74.20389148656312</v>
      </c>
    </row>
    <row r="18" spans="1:26" ht="26.25" thickBot="1">
      <c r="A18" s="62"/>
      <c r="B18" s="63" t="s">
        <v>24</v>
      </c>
      <c r="C18" s="64">
        <f>SUM(C11:C17)</f>
        <v>60615944</v>
      </c>
      <c r="D18" s="64">
        <f>SUM(D11:D17)</f>
        <v>60417539.769999996</v>
      </c>
      <c r="E18" s="65">
        <f t="shared" si="0"/>
        <v>99.67268639749304</v>
      </c>
      <c r="F18" s="66">
        <f>SUM(F11:F17)</f>
        <v>58228416</v>
      </c>
      <c r="G18" s="66">
        <f>SUM(G11:G17)</f>
        <v>43957741.660000004</v>
      </c>
      <c r="H18" s="67">
        <f t="shared" si="1"/>
        <v>75.49190700980087</v>
      </c>
      <c r="I18" s="66">
        <f>SUM(I11:I17)</f>
        <v>15086761</v>
      </c>
      <c r="J18" s="66">
        <f>SUM(J11:J17)</f>
        <v>11757947.68</v>
      </c>
      <c r="K18" s="67">
        <f t="shared" si="2"/>
        <v>77.9355335449405</v>
      </c>
      <c r="L18" s="66">
        <f>SUM(L11:L17)</f>
        <v>790523</v>
      </c>
      <c r="M18" s="66">
        <f>SUM(M11:M17)</f>
        <v>635242.4</v>
      </c>
      <c r="N18" s="67">
        <f>M18/L18*100</f>
        <v>80.35723185789662</v>
      </c>
      <c r="O18" s="66">
        <f>SUM(O11:O17)</f>
        <v>18695614</v>
      </c>
      <c r="P18" s="66">
        <f>SUM(P11:P17)</f>
        <v>14521469.18</v>
      </c>
      <c r="Q18" s="67">
        <f>P18/O18*100</f>
        <v>77.67313328142097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13479090</v>
      </c>
      <c r="V18" s="66">
        <f>SUM(V11:V17)</f>
        <v>9632702.41</v>
      </c>
      <c r="W18" s="67">
        <f t="shared" si="4"/>
        <v>71.46404104431382</v>
      </c>
      <c r="X18" s="66">
        <f>SUM(X11:X17)</f>
        <v>5569870</v>
      </c>
      <c r="Y18" s="66">
        <f>SUM(Y11:Y17)</f>
        <v>4157169.3199999994</v>
      </c>
      <c r="Z18" s="68">
        <f>Y18/X18*100</f>
        <v>74.63673873896516</v>
      </c>
    </row>
    <row r="19" spans="1:26" ht="25.5">
      <c r="A19" s="18"/>
      <c r="B19" s="69" t="s">
        <v>25</v>
      </c>
      <c r="C19" s="70">
        <v>1021307</v>
      </c>
      <c r="D19" s="70">
        <v>952963.87</v>
      </c>
      <c r="E19" s="71">
        <f t="shared" si="0"/>
        <v>93.30826773927919</v>
      </c>
      <c r="F19" s="72">
        <v>914886</v>
      </c>
      <c r="G19" s="72">
        <v>795951.57</v>
      </c>
      <c r="H19" s="73">
        <f t="shared" si="1"/>
        <v>87.00008197742669</v>
      </c>
      <c r="I19" s="74">
        <v>879426</v>
      </c>
      <c r="J19" s="74">
        <v>795951.57</v>
      </c>
      <c r="K19" s="73">
        <f t="shared" si="2"/>
        <v>90.50807799632942</v>
      </c>
      <c r="L19" s="72"/>
      <c r="M19" s="72"/>
      <c r="N19" s="72"/>
      <c r="O19" s="72"/>
      <c r="P19" s="72"/>
      <c r="Q19" s="73"/>
      <c r="R19" s="75"/>
      <c r="S19" s="75"/>
      <c r="T19" s="72"/>
      <c r="U19" s="76">
        <v>30000</v>
      </c>
      <c r="V19" s="76">
        <v>0</v>
      </c>
      <c r="W19" s="73"/>
      <c r="X19" s="75"/>
      <c r="Y19" s="75"/>
      <c r="Z19" s="77"/>
    </row>
    <row r="20" spans="1:26" ht="25.5">
      <c r="A20" s="18"/>
      <c r="B20" s="46" t="s">
        <v>26</v>
      </c>
      <c r="C20" s="47">
        <v>4431456</v>
      </c>
      <c r="D20" s="47">
        <v>4510899.93</v>
      </c>
      <c r="E20" s="48">
        <f t="shared" si="0"/>
        <v>101.79272749182209</v>
      </c>
      <c r="F20" s="49">
        <v>4645170</v>
      </c>
      <c r="G20" s="49">
        <v>4062433.33</v>
      </c>
      <c r="H20" s="50">
        <f t="shared" si="1"/>
        <v>87.45499798715656</v>
      </c>
      <c r="I20" s="74">
        <v>1310462</v>
      </c>
      <c r="J20" s="74">
        <v>1140862.38</v>
      </c>
      <c r="K20" s="50">
        <f t="shared" si="2"/>
        <v>87.05802838998764</v>
      </c>
      <c r="L20" s="49"/>
      <c r="M20" s="49"/>
      <c r="N20" s="49"/>
      <c r="O20" s="51">
        <v>2563173</v>
      </c>
      <c r="P20" s="51">
        <v>2248585.97</v>
      </c>
      <c r="Q20" s="50">
        <f>P20/O20*100</f>
        <v>87.72665637473554</v>
      </c>
      <c r="R20" s="53"/>
      <c r="S20" s="53"/>
      <c r="T20" s="49"/>
      <c r="U20" s="76">
        <v>133345</v>
      </c>
      <c r="V20" s="76">
        <v>125516.39</v>
      </c>
      <c r="W20" s="50">
        <f aca="true" t="shared" si="5" ref="W20:W27">V20/U20*100</f>
        <v>94.12905620758184</v>
      </c>
      <c r="X20" s="51">
        <v>592731</v>
      </c>
      <c r="Y20" s="51">
        <v>506848</v>
      </c>
      <c r="Z20" s="52">
        <f aca="true" t="shared" si="6" ref="Z20:Z29">Y20/X20*100</f>
        <v>85.51062792396552</v>
      </c>
    </row>
    <row r="21" spans="1:26" ht="25.5">
      <c r="A21" s="18"/>
      <c r="B21" s="46" t="s">
        <v>27</v>
      </c>
      <c r="C21" s="47">
        <v>952645</v>
      </c>
      <c r="D21" s="47">
        <v>984071.81</v>
      </c>
      <c r="E21" s="48">
        <f t="shared" si="0"/>
        <v>103.29890042985583</v>
      </c>
      <c r="F21" s="49">
        <v>1169491</v>
      </c>
      <c r="G21" s="49">
        <v>859079.25</v>
      </c>
      <c r="H21" s="50">
        <f t="shared" si="1"/>
        <v>73.45753408961676</v>
      </c>
      <c r="I21" s="74">
        <v>621948</v>
      </c>
      <c r="J21" s="74">
        <v>450724.5</v>
      </c>
      <c r="K21" s="50">
        <f t="shared" si="2"/>
        <v>72.4698045495765</v>
      </c>
      <c r="L21" s="49"/>
      <c r="M21" s="49"/>
      <c r="N21" s="49"/>
      <c r="O21" s="51"/>
      <c r="P21" s="51"/>
      <c r="Q21" s="50"/>
      <c r="R21" s="53"/>
      <c r="S21" s="53"/>
      <c r="T21" s="49"/>
      <c r="U21" s="76">
        <v>96100</v>
      </c>
      <c r="V21" s="76">
        <v>84877.48</v>
      </c>
      <c r="W21" s="50">
        <f t="shared" si="5"/>
        <v>88.3220395421436</v>
      </c>
      <c r="X21" s="51">
        <v>443523</v>
      </c>
      <c r="Y21" s="51">
        <v>317417.27</v>
      </c>
      <c r="Z21" s="52">
        <f t="shared" si="6"/>
        <v>71.56726257713805</v>
      </c>
    </row>
    <row r="22" spans="1:26" ht="25.5">
      <c r="A22" s="18"/>
      <c r="B22" s="46" t="s">
        <v>28</v>
      </c>
      <c r="C22" s="47">
        <v>4953463</v>
      </c>
      <c r="D22" s="47">
        <v>2299229.43</v>
      </c>
      <c r="E22" s="48">
        <f t="shared" si="0"/>
        <v>46.41660652355736</v>
      </c>
      <c r="F22" s="49">
        <v>1823219</v>
      </c>
      <c r="G22" s="49">
        <v>1319864.1</v>
      </c>
      <c r="H22" s="50">
        <f t="shared" si="1"/>
        <v>72.39196717454129</v>
      </c>
      <c r="I22" s="74">
        <v>993489</v>
      </c>
      <c r="J22" s="74">
        <v>833566.08</v>
      </c>
      <c r="K22" s="50">
        <f t="shared" si="2"/>
        <v>83.90289978047065</v>
      </c>
      <c r="L22" s="49"/>
      <c r="M22" s="49"/>
      <c r="N22" s="49"/>
      <c r="O22" s="51"/>
      <c r="P22" s="51"/>
      <c r="Q22" s="50"/>
      <c r="R22" s="53"/>
      <c r="S22" s="53"/>
      <c r="T22" s="49"/>
      <c r="U22" s="76">
        <v>375205</v>
      </c>
      <c r="V22" s="76">
        <v>199684.83</v>
      </c>
      <c r="W22" s="50">
        <f t="shared" si="5"/>
        <v>53.22019429378606</v>
      </c>
      <c r="X22" s="51">
        <v>297830</v>
      </c>
      <c r="Y22" s="51">
        <v>204415.55</v>
      </c>
      <c r="Z22" s="52">
        <f t="shared" si="6"/>
        <v>68.63497632877817</v>
      </c>
    </row>
    <row r="23" spans="1:26" ht="27.75" customHeight="1">
      <c r="A23" s="18"/>
      <c r="B23" s="46" t="s">
        <v>29</v>
      </c>
      <c r="C23" s="47">
        <v>2823418</v>
      </c>
      <c r="D23" s="47">
        <v>3223363.74</v>
      </c>
      <c r="E23" s="48">
        <f t="shared" si="0"/>
        <v>114.1653038976163</v>
      </c>
      <c r="F23" s="49">
        <v>3083841</v>
      </c>
      <c r="G23" s="49">
        <v>2566104.81</v>
      </c>
      <c r="H23" s="50">
        <f t="shared" si="1"/>
        <v>83.21132023343615</v>
      </c>
      <c r="I23" s="74">
        <v>1434279</v>
      </c>
      <c r="J23" s="74">
        <v>1103496.69</v>
      </c>
      <c r="K23" s="50">
        <f t="shared" si="2"/>
        <v>76.9373803841512</v>
      </c>
      <c r="L23" s="49"/>
      <c r="M23" s="49"/>
      <c r="N23" s="49"/>
      <c r="O23" s="51"/>
      <c r="P23" s="51"/>
      <c r="Q23" s="50"/>
      <c r="R23" s="53"/>
      <c r="S23" s="53"/>
      <c r="T23" s="49"/>
      <c r="U23" s="76">
        <v>1129309</v>
      </c>
      <c r="V23" s="76">
        <v>1047585.1</v>
      </c>
      <c r="W23" s="50">
        <f t="shared" si="5"/>
        <v>92.76337122966345</v>
      </c>
      <c r="X23" s="51">
        <v>401143</v>
      </c>
      <c r="Y23" s="51">
        <v>312972.62</v>
      </c>
      <c r="Z23" s="52">
        <f t="shared" si="6"/>
        <v>78.02021224351415</v>
      </c>
    </row>
    <row r="24" spans="1:30" ht="26.25" thickBot="1">
      <c r="A24" s="18"/>
      <c r="B24" s="46" t="s">
        <v>30</v>
      </c>
      <c r="C24" s="47">
        <v>1533336</v>
      </c>
      <c r="D24" s="47">
        <v>1595366.15</v>
      </c>
      <c r="E24" s="48">
        <f t="shared" si="0"/>
        <v>104.04543752967386</v>
      </c>
      <c r="F24" s="49">
        <v>1604167</v>
      </c>
      <c r="G24" s="49">
        <v>1339436.06</v>
      </c>
      <c r="H24" s="50">
        <f t="shared" si="1"/>
        <v>83.49729548108145</v>
      </c>
      <c r="I24" s="74">
        <v>951856</v>
      </c>
      <c r="J24" s="74">
        <v>810819.99</v>
      </c>
      <c r="K24" s="50">
        <f t="shared" si="2"/>
        <v>85.18305184817872</v>
      </c>
      <c r="L24" s="49"/>
      <c r="M24" s="49"/>
      <c r="N24" s="49"/>
      <c r="O24" s="51"/>
      <c r="P24" s="51"/>
      <c r="Q24" s="50"/>
      <c r="R24" s="53"/>
      <c r="S24" s="53"/>
      <c r="T24" s="49"/>
      <c r="U24" s="76">
        <v>241810</v>
      </c>
      <c r="V24" s="76">
        <v>222717.95</v>
      </c>
      <c r="W24" s="50">
        <f t="shared" si="5"/>
        <v>92.10452421322528</v>
      </c>
      <c r="X24" s="51">
        <v>361541</v>
      </c>
      <c r="Y24" s="51">
        <v>258038.12</v>
      </c>
      <c r="Z24" s="52">
        <f t="shared" si="6"/>
        <v>71.3717448366852</v>
      </c>
      <c r="AD24" s="78"/>
    </row>
    <row r="25" spans="1:26" ht="26.25" hidden="1" thickBot="1">
      <c r="A25" s="37"/>
      <c r="B25" s="54" t="s">
        <v>31</v>
      </c>
      <c r="C25" s="55"/>
      <c r="D25" s="55"/>
      <c r="E25" s="56" t="e">
        <f t="shared" si="0"/>
        <v>#DIV/0!</v>
      </c>
      <c r="F25" s="79"/>
      <c r="G25" s="79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0" t="s">
        <v>32</v>
      </c>
      <c r="C26" s="64">
        <f>SUM(C19:C25)</f>
        <v>15715625</v>
      </c>
      <c r="D26" s="81">
        <f>SUM(D19:D25)</f>
        <v>13565894.93</v>
      </c>
      <c r="E26" s="65">
        <f t="shared" si="0"/>
        <v>86.32106537283754</v>
      </c>
      <c r="F26" s="81">
        <f>SUM(F19:F25)</f>
        <v>13240774</v>
      </c>
      <c r="G26" s="81">
        <f>SUM(G19:G25)</f>
        <v>10942869.120000001</v>
      </c>
      <c r="H26" s="67">
        <f t="shared" si="1"/>
        <v>82.64523750650832</v>
      </c>
      <c r="I26" s="66">
        <f>SUM(I19:I25)</f>
        <v>6191460</v>
      </c>
      <c r="J26" s="66">
        <f>SUM(J19:J25)</f>
        <v>5135421.21</v>
      </c>
      <c r="K26" s="67">
        <f t="shared" si="2"/>
        <v>82.94362250583869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2563173</v>
      </c>
      <c r="P26" s="66">
        <f>SUM(P19:P25)</f>
        <v>2248585.97</v>
      </c>
      <c r="Q26" s="67">
        <f>P26/O26*100</f>
        <v>87.72665637473554</v>
      </c>
      <c r="R26" s="66"/>
      <c r="S26" s="66"/>
      <c r="T26" s="66"/>
      <c r="U26" s="66">
        <f>SUM(U19:U25)</f>
        <v>2005769</v>
      </c>
      <c r="V26" s="66">
        <f>SUM(V19:V25)</f>
        <v>1680381.7499999998</v>
      </c>
      <c r="W26" s="67">
        <f t="shared" si="5"/>
        <v>83.77743149884158</v>
      </c>
      <c r="X26" s="66">
        <f>SUM(X19:X25)</f>
        <v>2096768</v>
      </c>
      <c r="Y26" s="66">
        <f>SUM(Y19:Y25)</f>
        <v>1599691.56</v>
      </c>
      <c r="Z26" s="68">
        <f t="shared" si="6"/>
        <v>76.2932074507051</v>
      </c>
    </row>
    <row r="27" spans="1:26" ht="22.5" customHeight="1" thickBot="1">
      <c r="A27" s="18"/>
      <c r="B27" s="82" t="s">
        <v>33</v>
      </c>
      <c r="C27" s="83">
        <f>C10+C18+C26</f>
        <v>118788261</v>
      </c>
      <c r="D27" s="84">
        <f>D10+D18+D26</f>
        <v>116920423.72999999</v>
      </c>
      <c r="E27" s="85">
        <f t="shared" si="0"/>
        <v>98.42759103106997</v>
      </c>
      <c r="F27" s="86">
        <f>F10+F18+F26</f>
        <v>107019563</v>
      </c>
      <c r="G27" s="87">
        <f>G10+G18+G26</f>
        <v>87464707.92</v>
      </c>
      <c r="H27" s="85">
        <f t="shared" si="1"/>
        <v>81.72777524797033</v>
      </c>
      <c r="I27" s="87">
        <f>I10+I18+I26</f>
        <v>25786553</v>
      </c>
      <c r="J27" s="87">
        <f>J10+J18+J26</f>
        <v>20845220.96</v>
      </c>
      <c r="K27" s="85">
        <f t="shared" si="2"/>
        <v>80.8375627405493</v>
      </c>
      <c r="L27" s="87">
        <f>L10+L18+L26</f>
        <v>790523</v>
      </c>
      <c r="M27" s="87">
        <f>M10+M18+M26</f>
        <v>635242.4</v>
      </c>
      <c r="N27" s="85">
        <f>N10+N18+N26</f>
        <v>80.35723185789662</v>
      </c>
      <c r="O27" s="87">
        <f>O10+O18+O26</f>
        <v>35898119</v>
      </c>
      <c r="P27" s="87">
        <f>P10+P18+P26</f>
        <v>29724041.989999995</v>
      </c>
      <c r="Q27" s="85">
        <f>P27/O27*100</f>
        <v>82.80111275468221</v>
      </c>
      <c r="R27" s="87"/>
      <c r="S27" s="87"/>
      <c r="T27" s="86"/>
      <c r="U27" s="87">
        <f>U10+U18+U26</f>
        <v>29571468</v>
      </c>
      <c r="V27" s="87">
        <f>V10+V18+V26</f>
        <v>24811527.15</v>
      </c>
      <c r="W27" s="85">
        <f t="shared" si="5"/>
        <v>83.90360312852916</v>
      </c>
      <c r="X27" s="87">
        <f>X10+X18+X26</f>
        <v>7666638</v>
      </c>
      <c r="Y27" s="87">
        <f>Y10+Y18+Y26</f>
        <v>5756860.879999999</v>
      </c>
      <c r="Z27" s="88">
        <f t="shared" si="6"/>
        <v>75.08977050957667</v>
      </c>
    </row>
    <row r="28" spans="1:26" ht="28.5" customHeight="1" thickBot="1">
      <c r="A28" s="62"/>
      <c r="B28" s="89" t="s">
        <v>34</v>
      </c>
      <c r="C28" s="89">
        <v>559356414.4</v>
      </c>
      <c r="D28" s="89">
        <v>537581356.76</v>
      </c>
      <c r="E28" s="90">
        <f t="shared" si="0"/>
        <v>96.10712292208945</v>
      </c>
      <c r="F28" s="91">
        <v>536567325.4</v>
      </c>
      <c r="G28" s="91">
        <v>458657994.81</v>
      </c>
      <c r="H28" s="90">
        <f t="shared" si="1"/>
        <v>85.48004567145043</v>
      </c>
      <c r="I28" s="92">
        <v>4008995</v>
      </c>
      <c r="J28" s="92">
        <v>3362427.78</v>
      </c>
      <c r="K28" s="90">
        <f t="shared" si="2"/>
        <v>83.87208714403485</v>
      </c>
      <c r="L28" s="93"/>
      <c r="M28" s="91"/>
      <c r="N28" s="90"/>
      <c r="O28" s="93">
        <v>155908743</v>
      </c>
      <c r="P28" s="92">
        <v>114997541.20000002</v>
      </c>
      <c r="Q28" s="90">
        <f>P28/O28*100</f>
        <v>73.75952046512235</v>
      </c>
      <c r="R28" s="93">
        <v>76483208</v>
      </c>
      <c r="S28" s="92">
        <v>64588075.52</v>
      </c>
      <c r="T28" s="90">
        <f>S28/R28*100</f>
        <v>84.44739336770498</v>
      </c>
      <c r="U28" s="93"/>
      <c r="V28" s="92"/>
      <c r="W28" s="90"/>
      <c r="X28" s="93">
        <v>10227569</v>
      </c>
      <c r="Y28" s="92">
        <v>8415517.730000002</v>
      </c>
      <c r="Z28" s="94">
        <f t="shared" si="6"/>
        <v>82.28267861111475</v>
      </c>
    </row>
    <row r="29" spans="1:26" ht="24.75" customHeight="1" thickBot="1">
      <c r="A29" s="37"/>
      <c r="B29" s="95" t="s">
        <v>35</v>
      </c>
      <c r="C29" s="96">
        <f>C27+C28</f>
        <v>678144675.4</v>
      </c>
      <c r="D29" s="97">
        <f>D27+D28</f>
        <v>654501780.49</v>
      </c>
      <c r="E29" s="98">
        <f t="shared" si="0"/>
        <v>96.51359130762852</v>
      </c>
      <c r="F29" s="96">
        <f>F27+F28</f>
        <v>643586888.4</v>
      </c>
      <c r="G29" s="96">
        <f>G27+G28</f>
        <v>546122702.73</v>
      </c>
      <c r="H29" s="98">
        <f t="shared" si="1"/>
        <v>84.85609520226515</v>
      </c>
      <c r="I29" s="99">
        <f>I27+I28</f>
        <v>29795548</v>
      </c>
      <c r="J29" s="99">
        <f>J27+J28</f>
        <v>24207648.740000002</v>
      </c>
      <c r="K29" s="100">
        <f t="shared" si="2"/>
        <v>81.24585840810849</v>
      </c>
      <c r="L29" s="101">
        <f>L27+L28</f>
        <v>790523</v>
      </c>
      <c r="M29" s="101">
        <f>M27+M28</f>
        <v>635242.4</v>
      </c>
      <c r="N29" s="100">
        <f>N27+N28</f>
        <v>80.35723185789662</v>
      </c>
      <c r="O29" s="101">
        <f>O27+O28</f>
        <v>191806862</v>
      </c>
      <c r="P29" s="101">
        <f>P27+P28</f>
        <v>144721583.19</v>
      </c>
      <c r="Q29" s="100">
        <f>P29/O29*100</f>
        <v>75.45172351028818</v>
      </c>
      <c r="R29" s="101">
        <f>R27+R28</f>
        <v>76483208</v>
      </c>
      <c r="S29" s="101">
        <f>S27+S28</f>
        <v>64588075.52</v>
      </c>
      <c r="T29" s="100">
        <f>S29/R29*100</f>
        <v>84.44739336770498</v>
      </c>
      <c r="U29" s="101">
        <f>U27+U28</f>
        <v>29571468</v>
      </c>
      <c r="V29" s="101">
        <f>V27+V28</f>
        <v>24811527.15</v>
      </c>
      <c r="W29" s="100">
        <f>V29/U29*100</f>
        <v>83.90360312852916</v>
      </c>
      <c r="X29" s="101">
        <f>X27+X28</f>
        <v>17894207</v>
      </c>
      <c r="Y29" s="101">
        <f>Y27+Y28</f>
        <v>14172378.610000001</v>
      </c>
      <c r="Z29" s="102">
        <f t="shared" si="6"/>
        <v>79.20093139640109</v>
      </c>
    </row>
    <row r="30" spans="6:39" ht="26.25" customHeight="1">
      <c r="F30" s="103"/>
      <c r="G30" s="103"/>
      <c r="H30" s="103"/>
      <c r="I30" s="104"/>
      <c r="J30" s="105"/>
      <c r="K30" s="104"/>
      <c r="L30" s="104"/>
      <c r="M30" s="104"/>
      <c r="N30" s="104"/>
      <c r="O30" s="104"/>
      <c r="P30" s="105"/>
      <c r="Q30" s="104"/>
      <c r="R30" s="104"/>
      <c r="S30" s="105"/>
      <c r="T30" s="104"/>
      <c r="U30" s="104"/>
      <c r="V30" s="104"/>
      <c r="W30" s="104"/>
      <c r="X30" s="104"/>
      <c r="Y30" s="105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2018-09-24T11:44:23Z</dcterms:created>
  <dcterms:modified xsi:type="dcterms:W3CDTF">2018-09-24T11:45:28Z</dcterms:modified>
  <cp:category/>
  <cp:version/>
  <cp:contentType/>
  <cp:contentStatus/>
</cp:coreProperties>
</file>