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13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<sst xmlns="http://schemas.openxmlformats.org/spreadsheetml/2006/main" count="56" uniqueCount="37">
  <si>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Освіта</t>
  </si>
  <si>
    <t>Охорона здоров'я</t>
  </si>
  <si>
    <t>Культура</t>
  </si>
  <si>
    <t>%</t>
  </si>
  <si>
    <t>Держуправління</t>
  </si>
  <si>
    <t>РАЗОМ ПО РАДАХ</t>
  </si>
  <si>
    <t>ВСЬОГО</t>
  </si>
  <si>
    <t>Ради</t>
  </si>
  <si>
    <t xml:space="preserve">  в тому числі:</t>
  </si>
  <si>
    <t>ДОХОДИ</t>
  </si>
  <si>
    <t>ДЕРГАЧІВСЬКА
 МІСЬКА РАДА</t>
  </si>
  <si>
    <t>ВІЛЬШАНСЬКА 
СЕЛИЩНА РАДА</t>
  </si>
  <si>
    <t>ПЕРЕСІЧАНСЬКА СЕЛИЩНА РАДА</t>
  </si>
  <si>
    <t>СОЛОНИЦІВСЬКА СЕЛИЩНА РАДА</t>
  </si>
  <si>
    <t>КОЗАЧОЛОПАНСЬКА СЕЛИЩНА РАДА</t>
  </si>
  <si>
    <t>МАЛОДАНИЛІВСЬКА СЕЛИЩНА РАДА</t>
  </si>
  <si>
    <t>БЕЗРУКІВСЬКА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</si>
  <si>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</si>
  <si>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</si>
  <si>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</si>
  <si>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ЧЕРКАСЬКОЛОЗІВСЬКА СІЛЬСЬКА РАДА</t>
  </si>
  <si>
    <t>РАЙОННИЙ БЮДЖЕТ</t>
  </si>
  <si>
    <t>РАЗОМ 
по СЕЛИЩНИХ РАДАХ</t>
  </si>
  <si>
    <t>РАЗОМ 
по СІЛЬСЬКИХ РАДАХ</t>
  </si>
  <si>
    <t>ТОКАРІВСЬКА                СІЛЬСЬКА РАДА</t>
  </si>
  <si>
    <t>ПОЛІВСЬКА                      СІЛЬСЬКА РАДА</t>
  </si>
  <si>
    <t>ПРУДЯНСЬКА              СЕЛИЩНА РАДА</t>
  </si>
  <si>
    <t>СЛАТИНСЬКА                 СЕЛИЩНА РАДА</t>
  </si>
  <si>
    <t>ВИДАТКИ</t>
  </si>
  <si>
    <t>Місцеві пожежні частини</t>
  </si>
  <si>
    <t>Житлово-комунальне госоподарство 
 (в т.ч. благоустрій)</t>
  </si>
  <si>
    <t>касові видатки  за січень-</t>
  </si>
  <si>
    <t>затерджено з урахуванням змін на 
січень-</t>
  </si>
  <si>
    <t>виконання по доходах за січень-</t>
  </si>
  <si>
    <t>затерджено з урахуванням змін
січень-</t>
  </si>
  <si>
    <t>25 01 2016</t>
  </si>
  <si>
    <t>Інформація про надходження та використання коштів місцевих бюджетів Дергачівського району (станом на 25.01.2016 р.)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</si>
</sst>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"/>
      <color indexed="56"/>
      <name val="Calibri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Arial"/>
      <family val="0"/>
    </font>
    <font>
      <b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34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1" applyNumberFormat="0" applyAlignment="0" applyProtection="0"/>
    <xf numFmtId="0" fontId="4" fillId="20" borderId="2" applyNumberFormat="0" applyAlignment="0" applyProtection="0"/>
    <xf numFmtId="0" fontId="4" fillId="20" borderId="1" applyNumberFormat="0" applyAlignment="0" applyProtection="0"/>
    <xf numFmtId="0" fontId="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21" borderId="7" applyNumberFormat="0" applyAlignment="0" applyProtection="0"/>
    <xf numFmtId="0" fontId="4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4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14" fontId="2" fillId="0" borderId="0" xfId="0" applyNumberFormat="1" applyFont="1" applyFill="1" applyAlignment="1">
      <alignment horizontal="left" vertical="center"/>
    </xf>
    <xf numFmtId="14" fontId="2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172" fontId="2" fillId="0" borderId="12" xfId="0" applyNumberFormat="1" applyFont="1" applyFill="1" applyBorder="1" applyAlignment="1">
      <alignment vertical="center"/>
    </xf>
    <xf numFmtId="1" fontId="2" fillId="0" borderId="13" xfId="0" applyNumberFormat="1" applyFont="1" applyFill="1" applyBorder="1" applyAlignment="1">
      <alignment vertical="center"/>
    </xf>
    <xf numFmtId="1" fontId="2" fillId="0" borderId="14" xfId="0" applyNumberFormat="1" applyFont="1" applyFill="1" applyBorder="1" applyAlignment="1">
      <alignment vertical="center"/>
    </xf>
    <xf numFmtId="172" fontId="2" fillId="0" borderId="15" xfId="0" applyNumberFormat="1" applyFont="1" applyFill="1" applyBorder="1" applyAlignment="1">
      <alignment vertical="center"/>
    </xf>
    <xf numFmtId="172" fontId="2" fillId="0" borderId="16" xfId="0" applyNumberFormat="1" applyFont="1" applyFill="1" applyBorder="1" applyAlignment="1">
      <alignment vertical="center"/>
    </xf>
    <xf numFmtId="172" fontId="2" fillId="0" borderId="17" xfId="0" applyNumberFormat="1" applyFont="1" applyFill="1" applyBorder="1" applyAlignment="1">
      <alignment vertical="center"/>
    </xf>
    <xf numFmtId="172" fontId="2" fillId="0" borderId="18" xfId="0" applyNumberFormat="1" applyFont="1" applyFill="1" applyBorder="1" applyAlignment="1">
      <alignment vertical="center"/>
    </xf>
    <xf numFmtId="172" fontId="2" fillId="0" borderId="19" xfId="0" applyNumberFormat="1" applyFont="1" applyFill="1" applyBorder="1" applyAlignment="1">
      <alignment vertical="center"/>
    </xf>
    <xf numFmtId="0" fontId="5" fillId="0" borderId="20" xfId="335" applyBorder="1" applyAlignment="1">
      <alignment vertical="center"/>
      <protection/>
    </xf>
    <xf numFmtId="0" fontId="5" fillId="0" borderId="21" xfId="335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4" borderId="2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" fontId="2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173" fontId="10" fillId="0" borderId="0" xfId="0" applyNumberFormat="1" applyFont="1" applyFill="1" applyBorder="1" applyAlignment="1">
      <alignment vertical="center" wrapText="1"/>
    </xf>
    <xf numFmtId="1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74" fontId="9" fillId="0" borderId="0" xfId="0" applyNumberFormat="1" applyFont="1" applyFill="1" applyBorder="1" applyAlignment="1">
      <alignment vertical="center"/>
    </xf>
    <xf numFmtId="172" fontId="2" fillId="0" borderId="25" xfId="0" applyNumberFormat="1" applyFont="1" applyFill="1" applyBorder="1" applyAlignment="1">
      <alignment vertical="center"/>
    </xf>
    <xf numFmtId="172" fontId="2" fillId="0" borderId="26" xfId="0" applyNumberFormat="1" applyFont="1" applyFill="1" applyBorder="1" applyAlignment="1">
      <alignment vertical="center"/>
    </xf>
    <xf numFmtId="172" fontId="2" fillId="0" borderId="27" xfId="0" applyNumberFormat="1" applyFont="1" applyFill="1" applyBorder="1" applyAlignment="1">
      <alignment vertical="center"/>
    </xf>
    <xf numFmtId="0" fontId="0" fillId="4" borderId="28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/>
    </xf>
    <xf numFmtId="174" fontId="5" fillId="0" borderId="21" xfId="337" applyNumberFormat="1" applyFont="1" applyBorder="1" applyAlignment="1">
      <alignment vertical="center" wrapText="1"/>
      <protection/>
    </xf>
    <xf numFmtId="172" fontId="2" fillId="0" borderId="21" xfId="0" applyNumberFormat="1" applyFont="1" applyFill="1" applyBorder="1" applyAlignment="1">
      <alignment vertical="center"/>
    </xf>
    <xf numFmtId="174" fontId="5" fillId="0" borderId="20" xfId="337" applyNumberFormat="1" applyFont="1" applyBorder="1" applyAlignment="1">
      <alignment vertical="center" wrapText="1"/>
      <protection/>
    </xf>
    <xf numFmtId="172" fontId="2" fillId="0" borderId="20" xfId="0" applyNumberFormat="1" applyFont="1" applyFill="1" applyBorder="1" applyAlignment="1">
      <alignment vertical="center"/>
    </xf>
    <xf numFmtId="172" fontId="2" fillId="0" borderId="29" xfId="0" applyNumberFormat="1" applyFont="1" applyFill="1" applyBorder="1" applyAlignment="1">
      <alignment vertical="center"/>
    </xf>
    <xf numFmtId="172" fontId="2" fillId="0" borderId="14" xfId="0" applyNumberFormat="1" applyFont="1" applyFill="1" applyBorder="1" applyAlignment="1">
      <alignment vertical="center"/>
    </xf>
    <xf numFmtId="1" fontId="2" fillId="0" borderId="30" xfId="0" applyNumberFormat="1" applyFont="1" applyFill="1" applyBorder="1" applyAlignment="1">
      <alignment vertical="center"/>
    </xf>
    <xf numFmtId="172" fontId="2" fillId="0" borderId="31" xfId="0" applyNumberFormat="1" applyFont="1" applyFill="1" applyBorder="1" applyAlignment="1">
      <alignment vertical="center"/>
    </xf>
    <xf numFmtId="174" fontId="8" fillId="0" borderId="29" xfId="337" applyNumberFormat="1" applyFont="1" applyBorder="1" applyAlignment="1">
      <alignment vertical="center" wrapText="1"/>
      <protection/>
    </xf>
    <xf numFmtId="1" fontId="2" fillId="0" borderId="3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4" borderId="32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4" fontId="5" fillId="0" borderId="21" xfId="334" applyNumberFormat="1" applyFont="1" applyBorder="1" applyAlignment="1">
      <alignment vertical="center" wrapText="1"/>
      <protection/>
    </xf>
    <xf numFmtId="1" fontId="5" fillId="0" borderId="21" xfId="333" applyNumberFormat="1" applyFont="1" applyFill="1" applyBorder="1" applyAlignment="1">
      <alignment vertical="center" wrapText="1"/>
      <protection/>
    </xf>
    <xf numFmtId="1" fontId="0" fillId="0" borderId="20" xfId="0" applyNumberFormat="1" applyFont="1" applyFill="1" applyBorder="1" applyAlignment="1">
      <alignment vertical="center" wrapText="1"/>
    </xf>
    <xf numFmtId="1" fontId="0" fillId="0" borderId="20" xfId="0" applyNumberFormat="1" applyFont="1" applyFill="1" applyBorder="1" applyAlignment="1">
      <alignment vertical="center" wrapText="1"/>
    </xf>
    <xf numFmtId="1" fontId="5" fillId="0" borderId="20" xfId="333" applyNumberFormat="1" applyFont="1" applyFill="1" applyBorder="1" applyAlignment="1">
      <alignment vertical="center" wrapText="1"/>
      <protection/>
    </xf>
    <xf numFmtId="1" fontId="0" fillId="0" borderId="2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174" fontId="5" fillId="0" borderId="33" xfId="334" applyNumberFormat="1" applyFont="1" applyBorder="1" applyAlignment="1">
      <alignment vertical="center" wrapText="1"/>
      <protection/>
    </xf>
    <xf numFmtId="1" fontId="0" fillId="0" borderId="29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74" fontId="5" fillId="0" borderId="20" xfId="334" applyNumberFormat="1" applyFont="1" applyBorder="1" applyAlignment="1">
      <alignment vertical="center" wrapText="1"/>
      <protection/>
    </xf>
    <xf numFmtId="14" fontId="0" fillId="0" borderId="21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4" fontId="0" fillId="0" borderId="20" xfId="0" applyNumberFormat="1" applyFont="1" applyFill="1" applyBorder="1" applyAlignment="1">
      <alignment vertical="center"/>
    </xf>
    <xf numFmtId="14" fontId="0" fillId="0" borderId="29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2" fontId="2" fillId="0" borderId="31" xfId="0" applyNumberFormat="1" applyFont="1" applyFill="1" applyBorder="1" applyAlignment="1">
      <alignment horizontal="center" vertical="center"/>
    </xf>
    <xf numFmtId="174" fontId="8" fillId="0" borderId="29" xfId="334" applyNumberFormat="1" applyFont="1" applyBorder="1" applyAlignment="1">
      <alignment vertical="center" wrapText="1"/>
      <protection/>
    </xf>
    <xf numFmtId="174" fontId="2" fillId="0" borderId="31" xfId="0" applyNumberFormat="1" applyFont="1" applyFill="1" applyBorder="1" applyAlignment="1">
      <alignment vertical="center"/>
    </xf>
    <xf numFmtId="1" fontId="8" fillId="0" borderId="31" xfId="333" applyNumberFormat="1" applyFont="1" applyFill="1" applyBorder="1" applyAlignment="1">
      <alignment vertical="center" wrapText="1"/>
      <protection/>
    </xf>
    <xf numFmtId="172" fontId="2" fillId="0" borderId="3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8" fillId="0" borderId="14" xfId="333" applyNumberFormat="1" applyFont="1" applyFill="1" applyBorder="1" applyAlignment="1">
      <alignment vertical="center" wrapText="1"/>
      <protection/>
    </xf>
    <xf numFmtId="1" fontId="5" fillId="0" borderId="20" xfId="336" applyNumberFormat="1" applyFont="1" applyFill="1" applyBorder="1" applyAlignment="1">
      <alignment vertical="center" wrapText="1"/>
      <protection/>
    </xf>
    <xf numFmtId="1" fontId="5" fillId="0" borderId="29" xfId="333" applyNumberFormat="1" applyFont="1" applyFill="1" applyBorder="1" applyAlignment="1">
      <alignment vertical="center" wrapText="1"/>
      <protection/>
    </xf>
    <xf numFmtId="1" fontId="0" fillId="0" borderId="21" xfId="0" applyNumberFormat="1" applyFont="1" applyFill="1" applyBorder="1" applyAlignment="1">
      <alignment vertical="center"/>
    </xf>
    <xf numFmtId="172" fontId="2" fillId="0" borderId="14" xfId="0" applyNumberFormat="1" applyFont="1" applyFill="1" applyBorder="1" applyAlignment="1">
      <alignment horizontal="right" vertical="center"/>
    </xf>
    <xf numFmtId="174" fontId="2" fillId="0" borderId="14" xfId="0" applyNumberFormat="1" applyFont="1" applyFill="1" applyBorder="1" applyAlignment="1">
      <alignment horizontal="center" vertical="center" wrapText="1"/>
    </xf>
    <xf numFmtId="174" fontId="0" fillId="0" borderId="21" xfId="0" applyNumberFormat="1" applyFont="1" applyFill="1" applyBorder="1" applyAlignment="1">
      <alignment vertical="center"/>
    </xf>
    <xf numFmtId="174" fontId="0" fillId="0" borderId="20" xfId="0" applyNumberFormat="1" applyFont="1" applyFill="1" applyBorder="1" applyAlignment="1">
      <alignment vertical="center" wrapText="1"/>
    </xf>
    <xf numFmtId="174" fontId="0" fillId="0" borderId="29" xfId="0" applyNumberFormat="1" applyFont="1" applyFill="1" applyBorder="1" applyAlignment="1">
      <alignment vertical="center" wrapText="1"/>
    </xf>
    <xf numFmtId="174" fontId="0" fillId="0" borderId="21" xfId="0" applyNumberFormat="1" applyFont="1" applyFill="1" applyBorder="1" applyAlignment="1">
      <alignment vertical="center" wrapText="1"/>
    </xf>
    <xf numFmtId="172" fontId="2" fillId="0" borderId="24" xfId="0" applyNumberFormat="1" applyFont="1" applyFill="1" applyBorder="1" applyAlignment="1">
      <alignment vertical="center"/>
    </xf>
    <xf numFmtId="0" fontId="0" fillId="4" borderId="34" xfId="0" applyFont="1" applyFill="1" applyBorder="1" applyAlignment="1">
      <alignment horizontal="center" vertical="center" wrapText="1"/>
    </xf>
    <xf numFmtId="172" fontId="2" fillId="0" borderId="35" xfId="0" applyNumberFormat="1" applyFont="1" applyFill="1" applyBorder="1" applyAlignment="1">
      <alignment vertical="center"/>
    </xf>
    <xf numFmtId="172" fontId="2" fillId="0" borderId="36" xfId="0" applyNumberFormat="1" applyFont="1" applyFill="1" applyBorder="1" applyAlignment="1">
      <alignment vertical="center"/>
    </xf>
    <xf numFmtId="172" fontId="2" fillId="0" borderId="37" xfId="0" applyNumberFormat="1" applyFont="1" applyFill="1" applyBorder="1" applyAlignment="1">
      <alignment vertical="center"/>
    </xf>
    <xf numFmtId="172" fontId="2" fillId="0" borderId="38" xfId="0" applyNumberFormat="1" applyFont="1" applyFill="1" applyBorder="1" applyAlignment="1">
      <alignment vertical="center"/>
    </xf>
    <xf numFmtId="1" fontId="0" fillId="0" borderId="21" xfId="0" applyNumberFormat="1" applyFont="1" applyFill="1" applyBorder="1" applyAlignment="1">
      <alignment vertical="center" wrapText="1"/>
    </xf>
    <xf numFmtId="172" fontId="2" fillId="0" borderId="39" xfId="0" applyNumberFormat="1" applyFont="1" applyFill="1" applyBorder="1" applyAlignment="1">
      <alignment vertical="center"/>
    </xf>
    <xf numFmtId="174" fontId="8" fillId="0" borderId="14" xfId="334" applyNumberFormat="1" applyFont="1" applyBorder="1" applyAlignment="1">
      <alignment vertical="center" wrapText="1"/>
      <protection/>
    </xf>
    <xf numFmtId="0" fontId="5" fillId="0" borderId="32" xfId="335" applyBorder="1" applyAlignment="1">
      <alignment vertical="center"/>
      <protection/>
    </xf>
    <xf numFmtId="172" fontId="2" fillId="0" borderId="40" xfId="0" applyNumberFormat="1" applyFont="1" applyFill="1" applyBorder="1" applyAlignment="1">
      <alignment vertical="center"/>
    </xf>
    <xf numFmtId="174" fontId="8" fillId="0" borderId="32" xfId="337" applyNumberFormat="1" applyFont="1" applyBorder="1" applyAlignment="1">
      <alignment vertical="center" wrapText="1"/>
      <protection/>
    </xf>
    <xf numFmtId="172" fontId="2" fillId="0" borderId="32" xfId="0" applyNumberFormat="1" applyFont="1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 wrapText="1"/>
    </xf>
    <xf numFmtId="0" fontId="0" fillId="4" borderId="41" xfId="0" applyFont="1" applyFill="1" applyBorder="1" applyAlignment="1">
      <alignment horizontal="center" vertical="center" wrapText="1"/>
    </xf>
    <xf numFmtId="0" fontId="0" fillId="4" borderId="40" xfId="0" applyFont="1" applyFill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5" fillId="0" borderId="43" xfId="335" applyBorder="1" applyAlignment="1">
      <alignment vertical="center"/>
      <protection/>
    </xf>
    <xf numFmtId="0" fontId="5" fillId="0" borderId="44" xfId="335" applyBorder="1" applyAlignment="1">
      <alignment vertical="center"/>
      <protection/>
    </xf>
    <xf numFmtId="0" fontId="5" fillId="0" borderId="45" xfId="335" applyBorder="1" applyAlignment="1">
      <alignment vertical="center"/>
      <protection/>
    </xf>
    <xf numFmtId="0" fontId="8" fillId="0" borderId="46" xfId="335" applyFont="1" applyBorder="1" applyAlignment="1">
      <alignment vertical="center"/>
      <protection/>
    </xf>
    <xf numFmtId="0" fontId="2" fillId="0" borderId="12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4" borderId="3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4" borderId="43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1" fontId="8" fillId="0" borderId="29" xfId="335" applyNumberFormat="1" applyFont="1" applyBorder="1" applyAlignment="1">
      <alignment vertical="center"/>
      <protection/>
    </xf>
    <xf numFmtId="1" fontId="2" fillId="0" borderId="15" xfId="0" applyNumberFormat="1" applyFont="1" applyFill="1" applyBorder="1" applyAlignment="1">
      <alignment vertical="center"/>
    </xf>
  </cellXfs>
  <cellStyles count="33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жовтень касові" xfId="333"/>
    <cellStyle name="Обычный_Книга1" xfId="334"/>
    <cellStyle name="Обычный_Книга2" xfId="335"/>
    <cellStyle name="Обычный_КФК" xfId="336"/>
    <cellStyle name="Обычный_щопонеділка" xfId="337"/>
    <cellStyle name="Followed Hyperlink" xfId="338"/>
    <cellStyle name="Плохой" xfId="339"/>
    <cellStyle name="Пояснение" xfId="340"/>
    <cellStyle name="Примечание" xfId="341"/>
    <cellStyle name="Percent" xfId="342"/>
    <cellStyle name="Связанная ячейка" xfId="343"/>
    <cellStyle name="Текст предупреждения" xfId="344"/>
    <cellStyle name="Comma" xfId="345"/>
    <cellStyle name="Comma [0]" xfId="346"/>
    <cellStyle name="Хороший" xfId="3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7"/>
  <sheetViews>
    <sheetView tabSelected="1" workbookViewId="0" topLeftCell="A1">
      <pane xSplit="2" ySplit="9" topLeftCell="N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3"/>
    </sheetView>
  </sheetViews>
  <sheetFormatPr defaultColWidth="9.140625" defaultRowHeight="12.75"/>
  <cols>
    <col min="1" max="1" width="10.140625" style="15" hidden="1" customWidth="1"/>
    <col min="2" max="2" width="23.421875" style="16" customWidth="1"/>
    <col min="3" max="4" width="18.140625" style="16" customWidth="1"/>
    <col min="5" max="5" width="12.8515625" style="16" customWidth="1"/>
    <col min="6" max="6" width="14.57421875" style="25" customWidth="1"/>
    <col min="7" max="7" width="14.00390625" style="25" customWidth="1"/>
    <col min="8" max="8" width="6.140625" style="25" customWidth="1"/>
    <col min="9" max="9" width="12.421875" style="46" customWidth="1"/>
    <col min="10" max="10" width="14.00390625" style="46" customWidth="1"/>
    <col min="11" max="11" width="6.140625" style="46" customWidth="1"/>
    <col min="12" max="12" width="13.57421875" style="46" customWidth="1"/>
    <col min="13" max="13" width="10.7109375" style="46" customWidth="1"/>
    <col min="14" max="14" width="6.140625" style="46" customWidth="1"/>
    <col min="15" max="15" width="13.57421875" style="46" customWidth="1"/>
    <col min="16" max="16" width="14.421875" style="46" customWidth="1"/>
    <col min="17" max="17" width="6.7109375" style="46" customWidth="1"/>
    <col min="18" max="18" width="12.140625" style="46" customWidth="1"/>
    <col min="19" max="19" width="11.7109375" style="46" customWidth="1"/>
    <col min="20" max="20" width="7.140625" style="46" customWidth="1"/>
    <col min="21" max="21" width="13.28125" style="46" customWidth="1"/>
    <col min="22" max="22" width="12.7109375" style="46" customWidth="1"/>
    <col min="23" max="23" width="7.7109375" style="46" customWidth="1"/>
    <col min="24" max="24" width="12.57421875" style="46" customWidth="1"/>
    <col min="25" max="25" width="11.8515625" style="46" customWidth="1"/>
    <col min="26" max="26" width="6.57421875" style="46" customWidth="1"/>
    <col min="27" max="29" width="9.140625" style="25" customWidth="1"/>
    <col min="30" max="30" width="11.8515625" style="25" customWidth="1"/>
    <col min="31" max="68" width="9.140625" style="25" customWidth="1"/>
    <col min="69" max="16384" width="9.140625" style="16" customWidth="1"/>
  </cols>
  <sheetData>
    <row r="1" spans="2:4" ht="12.75">
      <c r="B1" s="2"/>
      <c r="C1" s="2"/>
      <c r="D1" s="2"/>
    </row>
    <row r="2" spans="2:4" ht="12.75">
      <c r="B2" s="3" t="s">
        <v>35</v>
      </c>
      <c r="C2" s="3"/>
      <c r="D2" s="3"/>
    </row>
    <row r="5" spans="2:26" ht="18">
      <c r="B5" s="120" t="s">
        <v>36</v>
      </c>
      <c r="C5" s="120"/>
      <c r="D5" s="120"/>
      <c r="E5" s="120"/>
      <c r="F5" s="120"/>
      <c r="G5" s="120"/>
      <c r="H5" s="120"/>
      <c r="I5" s="120"/>
      <c r="J5" s="120"/>
      <c r="K5" s="120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</row>
    <row r="6" ht="13.5" thickBot="1"/>
    <row r="7" spans="1:26" ht="13.5" customHeight="1" thickBot="1">
      <c r="A7" s="17"/>
      <c r="B7" s="18"/>
      <c r="C7" s="134" t="s">
        <v>9</v>
      </c>
      <c r="D7" s="135"/>
      <c r="E7" s="136"/>
      <c r="F7" s="128" t="s">
        <v>28</v>
      </c>
      <c r="G7" s="129"/>
      <c r="H7" s="130"/>
      <c r="I7" s="126" t="s">
        <v>8</v>
      </c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19"/>
    </row>
    <row r="8" spans="1:26" ht="27.75" customHeight="1" thickBot="1">
      <c r="A8" s="19"/>
      <c r="B8" s="139" t="s">
        <v>7</v>
      </c>
      <c r="C8" s="137"/>
      <c r="D8" s="137"/>
      <c r="E8" s="138"/>
      <c r="F8" s="131"/>
      <c r="G8" s="132"/>
      <c r="H8" s="133"/>
      <c r="I8" s="126" t="s">
        <v>4</v>
      </c>
      <c r="J8" s="127"/>
      <c r="K8" s="119"/>
      <c r="L8" s="126" t="s">
        <v>29</v>
      </c>
      <c r="M8" s="127"/>
      <c r="N8" s="119"/>
      <c r="O8" s="122" t="s">
        <v>0</v>
      </c>
      <c r="P8" s="123"/>
      <c r="Q8" s="123"/>
      <c r="R8" s="123" t="s">
        <v>1</v>
      </c>
      <c r="S8" s="123"/>
      <c r="T8" s="123"/>
      <c r="U8" s="125" t="s">
        <v>30</v>
      </c>
      <c r="V8" s="123"/>
      <c r="W8" s="123"/>
      <c r="X8" s="123" t="s">
        <v>2</v>
      </c>
      <c r="Y8" s="123"/>
      <c r="Z8" s="124"/>
    </row>
    <row r="9" spans="1:26" ht="87.75" customHeight="1" thickBot="1">
      <c r="A9" s="19"/>
      <c r="B9" s="140"/>
      <c r="C9" s="106" t="s">
        <v>34</v>
      </c>
      <c r="D9" s="102" t="s">
        <v>33</v>
      </c>
      <c r="E9" s="20" t="s">
        <v>3</v>
      </c>
      <c r="F9" s="103" t="s">
        <v>32</v>
      </c>
      <c r="G9" s="104" t="s">
        <v>31</v>
      </c>
      <c r="H9" s="105" t="s">
        <v>3</v>
      </c>
      <c r="I9" s="33" t="s">
        <v>32</v>
      </c>
      <c r="J9" s="34" t="s">
        <v>31</v>
      </c>
      <c r="K9" s="47" t="s">
        <v>3</v>
      </c>
      <c r="L9" s="33" t="s">
        <v>32</v>
      </c>
      <c r="M9" s="34" t="s">
        <v>31</v>
      </c>
      <c r="N9" s="47" t="s">
        <v>3</v>
      </c>
      <c r="O9" s="33" t="s">
        <v>32</v>
      </c>
      <c r="P9" s="34" t="s">
        <v>31</v>
      </c>
      <c r="Q9" s="47" t="s">
        <v>3</v>
      </c>
      <c r="R9" s="33" t="s">
        <v>32</v>
      </c>
      <c r="S9" s="34" t="s">
        <v>31</v>
      </c>
      <c r="T9" s="47" t="s">
        <v>3</v>
      </c>
      <c r="U9" s="33" t="s">
        <v>32</v>
      </c>
      <c r="V9" s="34" t="s">
        <v>31</v>
      </c>
      <c r="W9" s="47" t="s">
        <v>3</v>
      </c>
      <c r="X9" s="33" t="s">
        <v>32</v>
      </c>
      <c r="Y9" s="34" t="s">
        <v>31</v>
      </c>
      <c r="Z9" s="90" t="s">
        <v>3</v>
      </c>
    </row>
    <row r="10" spans="1:26" ht="42.75" customHeight="1" thickBot="1">
      <c r="A10" s="4"/>
      <c r="B10" s="111" t="s">
        <v>10</v>
      </c>
      <c r="C10" s="107">
        <v>1897617</v>
      </c>
      <c r="D10" s="98">
        <v>1565600.72</v>
      </c>
      <c r="E10" s="99">
        <f aca="true" t="shared" si="0" ref="E10:E29">D10/C10*100</f>
        <v>82.50351467129563</v>
      </c>
      <c r="F10" s="100">
        <v>1897617</v>
      </c>
      <c r="G10" s="100">
        <v>449655.3</v>
      </c>
      <c r="H10" s="101">
        <f aca="true" t="shared" si="1" ref="H10:H29">G10/F10*100</f>
        <v>23.695787927700902</v>
      </c>
      <c r="I10" s="97">
        <v>290932</v>
      </c>
      <c r="J10" s="97">
        <v>33394</v>
      </c>
      <c r="K10" s="35">
        <f aca="true" t="shared" si="2" ref="K10:K29">J10/I10*100</f>
        <v>11.478283585167668</v>
      </c>
      <c r="L10" s="48"/>
      <c r="M10" s="49"/>
      <c r="N10" s="50"/>
      <c r="O10" s="79">
        <v>956905</v>
      </c>
      <c r="P10" s="79">
        <v>189282.18</v>
      </c>
      <c r="Q10" s="83">
        <f aca="true" t="shared" si="3" ref="Q10:Q15">P10/O10*100</f>
        <v>19.780665792320033</v>
      </c>
      <c r="R10" s="84"/>
      <c r="S10" s="84"/>
      <c r="T10" s="35"/>
      <c r="U10" s="79">
        <v>601780</v>
      </c>
      <c r="V10" s="79">
        <v>205856</v>
      </c>
      <c r="W10" s="35">
        <f aca="true" t="shared" si="4" ref="W10:W18">V10/U10*100</f>
        <v>34.207850044866895</v>
      </c>
      <c r="X10" s="79"/>
      <c r="Y10" s="79"/>
      <c r="Z10" s="91"/>
    </row>
    <row r="11" spans="1:26" ht="39.75" customHeight="1">
      <c r="A11" s="19"/>
      <c r="B11" s="112" t="s">
        <v>11</v>
      </c>
      <c r="C11" s="108">
        <v>477481</v>
      </c>
      <c r="D11" s="14">
        <v>389319.97</v>
      </c>
      <c r="E11" s="30">
        <f t="shared" si="0"/>
        <v>81.53622238371788</v>
      </c>
      <c r="F11" s="36">
        <v>477481</v>
      </c>
      <c r="G11" s="36">
        <v>67279.91</v>
      </c>
      <c r="H11" s="37">
        <f t="shared" si="1"/>
        <v>14.090594180710855</v>
      </c>
      <c r="I11" s="51">
        <v>90698</v>
      </c>
      <c r="J11" s="51">
        <v>17801.2</v>
      </c>
      <c r="K11" s="37">
        <f t="shared" si="2"/>
        <v>19.626893647048448</v>
      </c>
      <c r="L11" s="52"/>
      <c r="M11" s="52"/>
      <c r="N11" s="37"/>
      <c r="O11" s="52">
        <v>140075</v>
      </c>
      <c r="P11" s="52">
        <v>37217.36</v>
      </c>
      <c r="Q11" s="37">
        <f t="shared" si="3"/>
        <v>26.569594859896483</v>
      </c>
      <c r="R11" s="85"/>
      <c r="S11" s="85"/>
      <c r="T11" s="37"/>
      <c r="U11" s="52">
        <v>191333</v>
      </c>
      <c r="V11" s="52">
        <v>0</v>
      </c>
      <c r="W11" s="37">
        <f t="shared" si="4"/>
        <v>0</v>
      </c>
      <c r="X11" s="52">
        <v>55375</v>
      </c>
      <c r="Y11" s="52">
        <v>12261.35</v>
      </c>
      <c r="Z11" s="92">
        <f aca="true" t="shared" si="5" ref="Z11:Z18">Y11/X11*100</f>
        <v>22.142392776523703</v>
      </c>
    </row>
    <row r="12" spans="1:26" ht="25.5">
      <c r="A12" s="19"/>
      <c r="B12" s="113" t="s">
        <v>14</v>
      </c>
      <c r="C12" s="108">
        <v>378669</v>
      </c>
      <c r="D12" s="14">
        <v>221325.31</v>
      </c>
      <c r="E12" s="31">
        <f t="shared" si="0"/>
        <v>58.448225231006504</v>
      </c>
      <c r="F12" s="36">
        <v>295715</v>
      </c>
      <c r="G12" s="36">
        <v>67972.91</v>
      </c>
      <c r="H12" s="39">
        <f t="shared" si="1"/>
        <v>22.98595269093553</v>
      </c>
      <c r="I12" s="51">
        <v>102806</v>
      </c>
      <c r="J12" s="51">
        <v>27065.7</v>
      </c>
      <c r="K12" s="39">
        <f t="shared" si="2"/>
        <v>26.326965352216796</v>
      </c>
      <c r="L12" s="53"/>
      <c r="M12" s="53"/>
      <c r="N12" s="39"/>
      <c r="O12" s="55">
        <v>116523</v>
      </c>
      <c r="P12" s="55">
        <v>31582.75</v>
      </c>
      <c r="Q12" s="39">
        <f t="shared" si="3"/>
        <v>27.104305587738043</v>
      </c>
      <c r="R12" s="86"/>
      <c r="S12" s="86"/>
      <c r="T12" s="39"/>
      <c r="U12" s="55">
        <v>15000</v>
      </c>
      <c r="V12" s="55">
        <v>0</v>
      </c>
      <c r="W12" s="39">
        <f t="shared" si="4"/>
        <v>0</v>
      </c>
      <c r="X12" s="55">
        <v>58886</v>
      </c>
      <c r="Y12" s="55">
        <v>9324.46</v>
      </c>
      <c r="Z12" s="93">
        <f t="shared" si="5"/>
        <v>15.834765479061236</v>
      </c>
    </row>
    <row r="13" spans="1:26" ht="25.5">
      <c r="A13" s="19"/>
      <c r="B13" s="113" t="s">
        <v>15</v>
      </c>
      <c r="C13" s="108">
        <v>728196</v>
      </c>
      <c r="D13" s="14">
        <v>575947.8</v>
      </c>
      <c r="E13" s="31">
        <f t="shared" si="0"/>
        <v>79.0924146795643</v>
      </c>
      <c r="F13" s="36">
        <v>728196</v>
      </c>
      <c r="G13" s="36">
        <v>405936.26</v>
      </c>
      <c r="H13" s="39">
        <f t="shared" si="1"/>
        <v>55.745466879796105</v>
      </c>
      <c r="I13" s="51">
        <v>219871</v>
      </c>
      <c r="J13" s="51">
        <v>92550.55</v>
      </c>
      <c r="K13" s="39">
        <f t="shared" si="2"/>
        <v>42.0931136893906</v>
      </c>
      <c r="L13" s="54"/>
      <c r="M13" s="54"/>
      <c r="N13" s="39"/>
      <c r="O13" s="55">
        <v>207077</v>
      </c>
      <c r="P13" s="55">
        <v>75396.02</v>
      </c>
      <c r="Q13" s="39">
        <f t="shared" si="3"/>
        <v>36.40965437977178</v>
      </c>
      <c r="R13" s="86"/>
      <c r="S13" s="86"/>
      <c r="T13" s="39"/>
      <c r="U13" s="55">
        <v>282093</v>
      </c>
      <c r="V13" s="55">
        <v>226834.69</v>
      </c>
      <c r="W13" s="39">
        <f t="shared" si="4"/>
        <v>80.41131470826997</v>
      </c>
      <c r="X13" s="55"/>
      <c r="Y13" s="55"/>
      <c r="Z13" s="93" t="e">
        <f t="shared" si="5"/>
        <v>#DIV/0!</v>
      </c>
    </row>
    <row r="14" spans="1:26" ht="25.5">
      <c r="A14" s="19"/>
      <c r="B14" s="113" t="s">
        <v>12</v>
      </c>
      <c r="C14" s="108">
        <v>623766</v>
      </c>
      <c r="D14" s="14">
        <v>593087.31</v>
      </c>
      <c r="E14" s="31">
        <f t="shared" si="0"/>
        <v>95.08169890632064</v>
      </c>
      <c r="F14" s="36">
        <v>623766</v>
      </c>
      <c r="G14" s="36">
        <v>110023.47</v>
      </c>
      <c r="H14" s="39">
        <f t="shared" si="1"/>
        <v>17.63858081395908</v>
      </c>
      <c r="I14" s="51">
        <v>114766</v>
      </c>
      <c r="J14" s="51">
        <v>31554.5</v>
      </c>
      <c r="K14" s="39">
        <f t="shared" si="2"/>
        <v>27.494641270062566</v>
      </c>
      <c r="L14" s="55">
        <v>41026</v>
      </c>
      <c r="M14" s="55">
        <v>6162.47</v>
      </c>
      <c r="N14" s="39">
        <f>M14/L14*100</f>
        <v>15.020889192219569</v>
      </c>
      <c r="O14" s="55">
        <v>299322</v>
      </c>
      <c r="P14" s="55">
        <v>61552.5</v>
      </c>
      <c r="Q14" s="39">
        <f t="shared" si="3"/>
        <v>20.563974582556575</v>
      </c>
      <c r="R14" s="86"/>
      <c r="S14" s="86"/>
      <c r="T14" s="39"/>
      <c r="U14" s="55">
        <v>97644</v>
      </c>
      <c r="V14" s="55">
        <v>0</v>
      </c>
      <c r="W14" s="39">
        <f t="shared" si="4"/>
        <v>0</v>
      </c>
      <c r="X14" s="55">
        <v>70008</v>
      </c>
      <c r="Y14" s="55">
        <v>10754</v>
      </c>
      <c r="Z14" s="93">
        <f t="shared" si="5"/>
        <v>15.361101588389896</v>
      </c>
    </row>
    <row r="15" spans="1:26" ht="25.5">
      <c r="A15" s="19"/>
      <c r="B15" s="113" t="s">
        <v>26</v>
      </c>
      <c r="C15" s="108">
        <v>106815</v>
      </c>
      <c r="D15" s="14">
        <v>83368.66</v>
      </c>
      <c r="E15" s="31">
        <f t="shared" si="0"/>
        <v>78.04958105135047</v>
      </c>
      <c r="F15" s="36">
        <v>109734</v>
      </c>
      <c r="G15" s="36">
        <v>6603.18</v>
      </c>
      <c r="H15" s="39">
        <f t="shared" si="1"/>
        <v>6.017442178358577</v>
      </c>
      <c r="I15" s="51">
        <v>33831</v>
      </c>
      <c r="J15" s="51">
        <v>6123.18</v>
      </c>
      <c r="K15" s="39">
        <f t="shared" si="2"/>
        <v>18.099317194289263</v>
      </c>
      <c r="L15" s="56"/>
      <c r="M15" s="57"/>
      <c r="N15" s="58"/>
      <c r="O15" s="55">
        <v>49789</v>
      </c>
      <c r="P15" s="55">
        <v>0</v>
      </c>
      <c r="Q15" s="39">
        <f t="shared" si="3"/>
        <v>0</v>
      </c>
      <c r="R15" s="86"/>
      <c r="S15" s="86"/>
      <c r="T15" s="39"/>
      <c r="U15" s="55">
        <v>3000</v>
      </c>
      <c r="V15" s="55">
        <v>0</v>
      </c>
      <c r="W15" s="39">
        <f t="shared" si="4"/>
        <v>0</v>
      </c>
      <c r="X15" s="55">
        <v>23114</v>
      </c>
      <c r="Y15" s="55">
        <v>480</v>
      </c>
      <c r="Z15" s="93">
        <f t="shared" si="5"/>
        <v>2.0766634939863287</v>
      </c>
    </row>
    <row r="16" spans="1:26" ht="25.5">
      <c r="A16" s="19"/>
      <c r="B16" s="113" t="s">
        <v>27</v>
      </c>
      <c r="C16" s="108">
        <v>136200</v>
      </c>
      <c r="D16" s="14">
        <v>85631.01</v>
      </c>
      <c r="E16" s="31">
        <f t="shared" si="0"/>
        <v>62.871519823788546</v>
      </c>
      <c r="F16" s="36">
        <v>136200</v>
      </c>
      <c r="G16" s="36">
        <v>16912.84</v>
      </c>
      <c r="H16" s="39">
        <f t="shared" si="1"/>
        <v>12.417650513950074</v>
      </c>
      <c r="I16" s="51">
        <v>71944</v>
      </c>
      <c r="J16" s="51">
        <v>12236.84</v>
      </c>
      <c r="K16" s="39">
        <f t="shared" si="2"/>
        <v>17.008840209051485</v>
      </c>
      <c r="L16" s="56"/>
      <c r="M16" s="57"/>
      <c r="N16" s="59"/>
      <c r="O16" s="80"/>
      <c r="P16" s="80"/>
      <c r="Q16" s="39"/>
      <c r="R16" s="86"/>
      <c r="S16" s="86"/>
      <c r="T16" s="39"/>
      <c r="U16" s="55">
        <v>43968</v>
      </c>
      <c r="V16" s="55">
        <v>707.5</v>
      </c>
      <c r="W16" s="39">
        <f t="shared" si="4"/>
        <v>1.6091248180494906</v>
      </c>
      <c r="X16" s="55">
        <v>19788</v>
      </c>
      <c r="Y16" s="55">
        <v>3968.5</v>
      </c>
      <c r="Z16" s="93">
        <f t="shared" si="5"/>
        <v>20.055083889225795</v>
      </c>
    </row>
    <row r="17" spans="1:26" ht="26.25" thickBot="1">
      <c r="A17" s="21"/>
      <c r="B17" s="114" t="s">
        <v>13</v>
      </c>
      <c r="C17" s="108">
        <v>1464095</v>
      </c>
      <c r="D17" s="14">
        <v>1568542.1</v>
      </c>
      <c r="E17" s="32">
        <f t="shared" si="0"/>
        <v>107.13390183014081</v>
      </c>
      <c r="F17" s="36">
        <v>1464095</v>
      </c>
      <c r="G17" s="36">
        <v>146280</v>
      </c>
      <c r="H17" s="40">
        <f t="shared" si="1"/>
        <v>9.991154945546567</v>
      </c>
      <c r="I17" s="60">
        <v>322072</v>
      </c>
      <c r="J17" s="60">
        <v>37400</v>
      </c>
      <c r="K17" s="40">
        <f t="shared" si="2"/>
        <v>11.612310290866638</v>
      </c>
      <c r="L17" s="61"/>
      <c r="M17" s="62"/>
      <c r="N17" s="63"/>
      <c r="O17" s="81">
        <v>595581</v>
      </c>
      <c r="P17" s="81">
        <v>87040</v>
      </c>
      <c r="Q17" s="40">
        <f>P17/O17*100</f>
        <v>14.614300993483672</v>
      </c>
      <c r="R17" s="87"/>
      <c r="S17" s="87"/>
      <c r="T17" s="40"/>
      <c r="U17" s="81">
        <v>317321</v>
      </c>
      <c r="V17" s="81">
        <v>0</v>
      </c>
      <c r="W17" s="40">
        <f t="shared" si="4"/>
        <v>0</v>
      </c>
      <c r="X17" s="81">
        <v>206929</v>
      </c>
      <c r="Y17" s="81">
        <v>21840</v>
      </c>
      <c r="Z17" s="94">
        <f t="shared" si="5"/>
        <v>10.554344726935327</v>
      </c>
    </row>
    <row r="18" spans="1:26" ht="26.25" thickBot="1">
      <c r="A18" s="22"/>
      <c r="B18" s="115" t="s">
        <v>22</v>
      </c>
      <c r="C18" s="42">
        <f>SUM(C11:C17)</f>
        <v>3915222</v>
      </c>
      <c r="D18" s="6">
        <f>SUM(D11:D17)</f>
        <v>3517222.16</v>
      </c>
      <c r="E18" s="5">
        <f t="shared" si="0"/>
        <v>89.8345524212931</v>
      </c>
      <c r="F18" s="7">
        <f>SUM(F11:F17)</f>
        <v>3835187</v>
      </c>
      <c r="G18" s="7">
        <f>SUM(G11:G17)</f>
        <v>821008.5700000001</v>
      </c>
      <c r="H18" s="41">
        <f t="shared" si="1"/>
        <v>21.407263061749013</v>
      </c>
      <c r="I18" s="7">
        <f>SUM(I11:I17)</f>
        <v>955988</v>
      </c>
      <c r="J18" s="7">
        <f>SUM(J11:J17)</f>
        <v>224731.97</v>
      </c>
      <c r="K18" s="41">
        <f t="shared" si="2"/>
        <v>23.50782331995799</v>
      </c>
      <c r="L18" s="64">
        <f>SUM(L11:L17)</f>
        <v>41026</v>
      </c>
      <c r="M18" s="7">
        <f>SUM(M11:M17)</f>
        <v>6162.47</v>
      </c>
      <c r="N18" s="41">
        <f>M18/L18*100</f>
        <v>15.020889192219569</v>
      </c>
      <c r="O18" s="7">
        <f>SUM(O11:O17)</f>
        <v>1408367</v>
      </c>
      <c r="P18" s="7">
        <f>SUM(P11:P17)</f>
        <v>292788.63</v>
      </c>
      <c r="Q18" s="41">
        <f>P18/O18*100</f>
        <v>20.78922823383394</v>
      </c>
      <c r="R18" s="71">
        <f>SUM(R11:R17)</f>
        <v>0</v>
      </c>
      <c r="S18" s="71">
        <f>SUM(S11:S17)</f>
        <v>0</v>
      </c>
      <c r="T18" s="41"/>
      <c r="U18" s="7">
        <f>SUM(U11:U17)</f>
        <v>950359</v>
      </c>
      <c r="V18" s="7">
        <f>SUM(V11:V17)</f>
        <v>227542.19</v>
      </c>
      <c r="W18" s="41">
        <f t="shared" si="4"/>
        <v>23.94276163007874</v>
      </c>
      <c r="X18" s="7">
        <f>SUM(X11:X17)</f>
        <v>434100</v>
      </c>
      <c r="Y18" s="7">
        <f>SUM(Y11:Y17)</f>
        <v>58628.31</v>
      </c>
      <c r="Z18" s="91">
        <f t="shared" si="5"/>
        <v>13.505715272978575</v>
      </c>
    </row>
    <row r="19" spans="1:26" ht="25.5">
      <c r="A19" s="19"/>
      <c r="B19" s="112" t="s">
        <v>16</v>
      </c>
      <c r="C19" s="109">
        <v>29813</v>
      </c>
      <c r="D19" s="13">
        <v>22734.21</v>
      </c>
      <c r="E19" s="10">
        <f t="shared" si="0"/>
        <v>76.25602924898533</v>
      </c>
      <c r="F19" s="38">
        <v>33071</v>
      </c>
      <c r="G19" s="38">
        <v>14310</v>
      </c>
      <c r="H19" s="37">
        <f t="shared" si="1"/>
        <v>43.27053914305585</v>
      </c>
      <c r="I19" s="65">
        <v>32971</v>
      </c>
      <c r="J19" s="65">
        <v>14310</v>
      </c>
      <c r="K19" s="37">
        <f t="shared" si="2"/>
        <v>43.40177731946256</v>
      </c>
      <c r="L19" s="66"/>
      <c r="M19" s="67"/>
      <c r="N19" s="68"/>
      <c r="O19" s="82"/>
      <c r="P19" s="82"/>
      <c r="Q19" s="37"/>
      <c r="R19" s="88"/>
      <c r="S19" s="88"/>
      <c r="T19" s="37"/>
      <c r="U19" s="52">
        <v>100</v>
      </c>
      <c r="V19" s="52">
        <v>0</v>
      </c>
      <c r="W19" s="37"/>
      <c r="X19" s="95"/>
      <c r="Y19" s="95"/>
      <c r="Z19" s="92"/>
    </row>
    <row r="20" spans="1:26" ht="25.5">
      <c r="A20" s="19"/>
      <c r="B20" s="113" t="s">
        <v>25</v>
      </c>
      <c r="C20" s="109">
        <v>163233</v>
      </c>
      <c r="D20" s="13">
        <v>142819.58</v>
      </c>
      <c r="E20" s="11">
        <f t="shared" si="0"/>
        <v>87.49430568573756</v>
      </c>
      <c r="F20" s="38">
        <v>163233</v>
      </c>
      <c r="G20" s="38">
        <v>38776.44</v>
      </c>
      <c r="H20" s="39">
        <f t="shared" si="1"/>
        <v>23.75527007406591</v>
      </c>
      <c r="I20" s="65">
        <v>44288</v>
      </c>
      <c r="J20" s="65">
        <v>9330.56</v>
      </c>
      <c r="K20" s="39">
        <f t="shared" si="2"/>
        <v>21.06791907514451</v>
      </c>
      <c r="L20" s="69"/>
      <c r="M20" s="57"/>
      <c r="N20" s="59"/>
      <c r="O20" s="55">
        <v>75395</v>
      </c>
      <c r="P20" s="55">
        <v>18274.41</v>
      </c>
      <c r="Q20" s="39">
        <f>P20/O20*100</f>
        <v>24.238225346508386</v>
      </c>
      <c r="R20" s="86"/>
      <c r="S20" s="86"/>
      <c r="T20" s="39"/>
      <c r="U20" s="55">
        <v>500</v>
      </c>
      <c r="V20" s="55">
        <v>0</v>
      </c>
      <c r="W20" s="39">
        <f aca="true" t="shared" si="6" ref="W20:W27">V20/U20*100</f>
        <v>0</v>
      </c>
      <c r="X20" s="55">
        <v>43050</v>
      </c>
      <c r="Y20" s="55">
        <v>11171.47</v>
      </c>
      <c r="Z20" s="93">
        <f aca="true" t="shared" si="7" ref="Z20:Z29">Y20/X20*100</f>
        <v>25.94998838559814</v>
      </c>
    </row>
    <row r="21" spans="1:26" ht="25.5">
      <c r="A21" s="19"/>
      <c r="B21" s="113" t="s">
        <v>17</v>
      </c>
      <c r="C21" s="109">
        <v>56340</v>
      </c>
      <c r="D21" s="13">
        <v>45157.62</v>
      </c>
      <c r="E21" s="11">
        <f t="shared" si="0"/>
        <v>80.15197018104367</v>
      </c>
      <c r="F21" s="38">
        <v>69560</v>
      </c>
      <c r="G21" s="38">
        <v>0</v>
      </c>
      <c r="H21" s="39">
        <f t="shared" si="1"/>
        <v>0</v>
      </c>
      <c r="I21" s="65">
        <v>33470</v>
      </c>
      <c r="J21" s="65">
        <v>0</v>
      </c>
      <c r="K21" s="39">
        <f t="shared" si="2"/>
        <v>0</v>
      </c>
      <c r="L21" s="69"/>
      <c r="M21" s="57"/>
      <c r="N21" s="59"/>
      <c r="O21" s="80"/>
      <c r="P21" s="80"/>
      <c r="Q21" s="39"/>
      <c r="R21" s="86"/>
      <c r="S21" s="86"/>
      <c r="T21" s="39"/>
      <c r="U21" s="55">
        <v>1200</v>
      </c>
      <c r="V21" s="55">
        <v>0</v>
      </c>
      <c r="W21" s="39">
        <f t="shared" si="6"/>
        <v>0</v>
      </c>
      <c r="X21" s="55">
        <v>34890</v>
      </c>
      <c r="Y21" s="55">
        <v>0</v>
      </c>
      <c r="Z21" s="93">
        <f t="shared" si="7"/>
        <v>0</v>
      </c>
    </row>
    <row r="22" spans="1:26" ht="25.5">
      <c r="A22" s="19"/>
      <c r="B22" s="113" t="s">
        <v>18</v>
      </c>
      <c r="C22" s="109">
        <v>88751</v>
      </c>
      <c r="D22" s="13">
        <v>36839.9</v>
      </c>
      <c r="E22" s="11">
        <f t="shared" si="0"/>
        <v>41.50927876868993</v>
      </c>
      <c r="F22" s="38">
        <v>88751</v>
      </c>
      <c r="G22" s="38">
        <v>11603</v>
      </c>
      <c r="H22" s="39">
        <f t="shared" si="1"/>
        <v>13.073655508106953</v>
      </c>
      <c r="I22" s="65">
        <v>61493</v>
      </c>
      <c r="J22" s="65">
        <v>7075</v>
      </c>
      <c r="K22" s="39">
        <f t="shared" si="2"/>
        <v>11.505374595482412</v>
      </c>
      <c r="L22" s="69"/>
      <c r="M22" s="57"/>
      <c r="N22" s="59"/>
      <c r="O22" s="55"/>
      <c r="P22" s="55"/>
      <c r="Q22" s="39"/>
      <c r="R22" s="86"/>
      <c r="S22" s="86"/>
      <c r="T22" s="39"/>
      <c r="U22" s="55">
        <v>11000</v>
      </c>
      <c r="V22" s="55">
        <v>0</v>
      </c>
      <c r="W22" s="39">
        <f t="shared" si="6"/>
        <v>0</v>
      </c>
      <c r="X22" s="55">
        <v>16258</v>
      </c>
      <c r="Y22" s="55">
        <v>4528</v>
      </c>
      <c r="Z22" s="93">
        <f t="shared" si="7"/>
        <v>27.850904170254644</v>
      </c>
    </row>
    <row r="23" spans="1:26" ht="27.75" customHeight="1">
      <c r="A23" s="19"/>
      <c r="B23" s="113" t="s">
        <v>19</v>
      </c>
      <c r="C23" s="109">
        <v>123620</v>
      </c>
      <c r="D23" s="13">
        <v>70259.47</v>
      </c>
      <c r="E23" s="11">
        <f t="shared" si="0"/>
        <v>56.835034784015534</v>
      </c>
      <c r="F23" s="38">
        <v>123620</v>
      </c>
      <c r="G23" s="38">
        <v>17155.29</v>
      </c>
      <c r="H23" s="39">
        <f t="shared" si="1"/>
        <v>13.87743892574017</v>
      </c>
      <c r="I23" s="65">
        <v>73247</v>
      </c>
      <c r="J23" s="65">
        <v>10412.44</v>
      </c>
      <c r="K23" s="39">
        <f t="shared" si="2"/>
        <v>14.215517359072727</v>
      </c>
      <c r="L23" s="69"/>
      <c r="M23" s="57"/>
      <c r="N23" s="59"/>
      <c r="O23" s="55"/>
      <c r="P23" s="55"/>
      <c r="Q23" s="39"/>
      <c r="R23" s="86"/>
      <c r="S23" s="86"/>
      <c r="T23" s="39"/>
      <c r="U23" s="55">
        <v>23035</v>
      </c>
      <c r="V23" s="55">
        <v>3310.03</v>
      </c>
      <c r="W23" s="39">
        <f t="shared" si="6"/>
        <v>14.369568048621664</v>
      </c>
      <c r="X23" s="55">
        <v>27338</v>
      </c>
      <c r="Y23" s="55">
        <v>3432.82</v>
      </c>
      <c r="Z23" s="93">
        <f t="shared" si="7"/>
        <v>12.556953690833272</v>
      </c>
    </row>
    <row r="24" spans="1:30" ht="25.5">
      <c r="A24" s="19"/>
      <c r="B24" s="113" t="s">
        <v>24</v>
      </c>
      <c r="C24" s="109">
        <v>61263</v>
      </c>
      <c r="D24" s="13">
        <v>34151.95</v>
      </c>
      <c r="E24" s="11">
        <f t="shared" si="0"/>
        <v>55.7464538138844</v>
      </c>
      <c r="F24" s="38">
        <v>76875</v>
      </c>
      <c r="G24" s="38">
        <v>43423.75</v>
      </c>
      <c r="H24" s="39">
        <f t="shared" si="1"/>
        <v>56.486178861788616</v>
      </c>
      <c r="I24" s="65">
        <v>47470</v>
      </c>
      <c r="J24" s="65">
        <v>29832.75</v>
      </c>
      <c r="K24" s="39">
        <f t="shared" si="2"/>
        <v>62.8454813566463</v>
      </c>
      <c r="L24" s="69"/>
      <c r="M24" s="57"/>
      <c r="N24" s="59"/>
      <c r="O24" s="80"/>
      <c r="P24" s="80"/>
      <c r="Q24" s="39"/>
      <c r="R24" s="86"/>
      <c r="S24" s="86"/>
      <c r="T24" s="39"/>
      <c r="U24" s="55">
        <v>3000</v>
      </c>
      <c r="V24" s="55">
        <v>0</v>
      </c>
      <c r="W24" s="39">
        <f t="shared" si="6"/>
        <v>0</v>
      </c>
      <c r="X24" s="55">
        <v>26405</v>
      </c>
      <c r="Y24" s="55">
        <v>13591</v>
      </c>
      <c r="Z24" s="93">
        <f t="shared" si="7"/>
        <v>51.47131225146752</v>
      </c>
      <c r="AD24" s="26"/>
    </row>
    <row r="25" spans="1:26" ht="26.25" thickBot="1">
      <c r="A25" s="21"/>
      <c r="B25" s="114" t="s">
        <v>20</v>
      </c>
      <c r="C25" s="109">
        <v>808033</v>
      </c>
      <c r="D25" s="13">
        <v>423245.25</v>
      </c>
      <c r="E25" s="12">
        <f t="shared" si="0"/>
        <v>52.37969860141851</v>
      </c>
      <c r="F25" s="38">
        <v>657464</v>
      </c>
      <c r="G25" s="38">
        <v>130689.64</v>
      </c>
      <c r="H25" s="40">
        <f t="shared" si="1"/>
        <v>19.87783969920787</v>
      </c>
      <c r="I25" s="65">
        <v>190932</v>
      </c>
      <c r="J25" s="65">
        <v>23041.08</v>
      </c>
      <c r="K25" s="40">
        <f t="shared" si="2"/>
        <v>12.067689020174722</v>
      </c>
      <c r="L25" s="70"/>
      <c r="M25" s="62"/>
      <c r="N25" s="63"/>
      <c r="O25" s="81">
        <v>303700</v>
      </c>
      <c r="P25" s="81">
        <v>57659.42</v>
      </c>
      <c r="Q25" s="40">
        <f>P25/O25*100</f>
        <v>18.98565031280869</v>
      </c>
      <c r="R25" s="87"/>
      <c r="S25" s="87"/>
      <c r="T25" s="40"/>
      <c r="U25" s="81">
        <v>147530</v>
      </c>
      <c r="V25" s="81">
        <v>45048.52</v>
      </c>
      <c r="W25" s="40">
        <f t="shared" si="6"/>
        <v>30.535158950721886</v>
      </c>
      <c r="X25" s="81">
        <v>15302</v>
      </c>
      <c r="Y25" s="81">
        <v>4940.62</v>
      </c>
      <c r="Z25" s="94">
        <f t="shared" si="7"/>
        <v>32.28741341001176</v>
      </c>
    </row>
    <row r="26" spans="1:26" ht="37.5" customHeight="1" thickBot="1">
      <c r="A26" s="19"/>
      <c r="B26" s="115" t="s">
        <v>23</v>
      </c>
      <c r="C26" s="42">
        <f>SUM(C19:C25)</f>
        <v>1331053</v>
      </c>
      <c r="D26" s="7">
        <f>SUM(D19:D25)</f>
        <v>775207.98</v>
      </c>
      <c r="E26" s="9">
        <f t="shared" si="0"/>
        <v>58.24020380856359</v>
      </c>
      <c r="F26" s="42">
        <f>SUM(F19:F25)</f>
        <v>1212574</v>
      </c>
      <c r="G26" s="7">
        <f>SUM(G19:G25)</f>
        <v>255958.12</v>
      </c>
      <c r="H26" s="41">
        <f t="shared" si="1"/>
        <v>21.108659760146598</v>
      </c>
      <c r="I26" s="7">
        <f>SUM(I19:I25)</f>
        <v>483871</v>
      </c>
      <c r="J26" s="7">
        <f>SUM(J19:J25)</f>
        <v>94001.83</v>
      </c>
      <c r="K26" s="41">
        <f t="shared" si="2"/>
        <v>19.42704357153043</v>
      </c>
      <c r="L26" s="71">
        <f>SUM(L19:L25)</f>
        <v>0</v>
      </c>
      <c r="M26" s="71">
        <f>SUM(M19:M25)</f>
        <v>0</v>
      </c>
      <c r="N26" s="64">
        <f>SUM(N19:N25)</f>
        <v>0</v>
      </c>
      <c r="O26" s="7">
        <f>SUM(O19:O25)</f>
        <v>379095</v>
      </c>
      <c r="P26" s="7">
        <f>SUM(P19:P25)</f>
        <v>75933.83</v>
      </c>
      <c r="Q26" s="41">
        <f>P26/O26*100</f>
        <v>20.030290560413615</v>
      </c>
      <c r="R26" s="71"/>
      <c r="S26" s="71"/>
      <c r="T26" s="41"/>
      <c r="U26" s="7">
        <f>SUM(U19:U25)</f>
        <v>186365</v>
      </c>
      <c r="V26" s="7">
        <f>SUM(V19:V25)</f>
        <v>48358.549999999996</v>
      </c>
      <c r="W26" s="41">
        <f t="shared" si="6"/>
        <v>25.94830037828991</v>
      </c>
      <c r="X26" s="7">
        <f>SUM(X19:X25)</f>
        <v>163243</v>
      </c>
      <c r="Y26" s="7">
        <f>SUM(Y19:Y25)</f>
        <v>37663.91</v>
      </c>
      <c r="Z26" s="91">
        <f t="shared" si="7"/>
        <v>23.07229712759506</v>
      </c>
    </row>
    <row r="27" spans="1:26" ht="22.5" customHeight="1" thickBot="1">
      <c r="A27" s="19"/>
      <c r="B27" s="116" t="s">
        <v>5</v>
      </c>
      <c r="C27" s="42">
        <f>C10+C18+C26</f>
        <v>7143892</v>
      </c>
      <c r="D27" s="7">
        <f>D10+D18+D26</f>
        <v>5858030.859999999</v>
      </c>
      <c r="E27" s="5">
        <f t="shared" si="0"/>
        <v>82.0005518000552</v>
      </c>
      <c r="F27" s="42">
        <f>F10+F18+F26</f>
        <v>6945378</v>
      </c>
      <c r="G27" s="7">
        <f>G10+G18+G26</f>
        <v>1526621.9900000002</v>
      </c>
      <c r="H27" s="43">
        <f t="shared" si="1"/>
        <v>21.980401786627024</v>
      </c>
      <c r="I27" s="7">
        <f>I10+I18+I26</f>
        <v>1730791</v>
      </c>
      <c r="J27" s="7">
        <f>J10+J18+J26</f>
        <v>352127.8</v>
      </c>
      <c r="K27" s="43">
        <f t="shared" si="2"/>
        <v>20.34490588407266</v>
      </c>
      <c r="L27" s="7">
        <f>L10+L18+L26</f>
        <v>41026</v>
      </c>
      <c r="M27" s="7">
        <f>M10+M18+M26</f>
        <v>6162.47</v>
      </c>
      <c r="N27" s="72">
        <f>N10+N18+N26</f>
        <v>15.020889192219569</v>
      </c>
      <c r="O27" s="7">
        <f>O10+O18+O26</f>
        <v>2744367</v>
      </c>
      <c r="P27" s="7">
        <f>P10+P18+P26</f>
        <v>558004.64</v>
      </c>
      <c r="Q27" s="43">
        <f>P27/O27*100</f>
        <v>20.33272663605123</v>
      </c>
      <c r="R27" s="7"/>
      <c r="S27" s="7"/>
      <c r="T27" s="89"/>
      <c r="U27" s="7">
        <f>U10+U18+U26</f>
        <v>1738504</v>
      </c>
      <c r="V27" s="7">
        <f>V10+V18+V26</f>
        <v>481756.74</v>
      </c>
      <c r="W27" s="43">
        <f t="shared" si="6"/>
        <v>27.71099405005683</v>
      </c>
      <c r="X27" s="7">
        <f>X10+X18+X26</f>
        <v>597343</v>
      </c>
      <c r="Y27" s="7">
        <f>Y10+Y18+Y26</f>
        <v>96292.22</v>
      </c>
      <c r="Z27" s="96">
        <f t="shared" si="7"/>
        <v>16.1200884583899</v>
      </c>
    </row>
    <row r="28" spans="1:26" ht="28.5" customHeight="1" thickBot="1">
      <c r="A28" s="1"/>
      <c r="B28" s="117" t="s">
        <v>21</v>
      </c>
      <c r="C28" s="110">
        <v>29901129</v>
      </c>
      <c r="D28" s="141">
        <v>20289006.79</v>
      </c>
      <c r="E28" s="8">
        <f t="shared" si="0"/>
        <v>67.85364790071972</v>
      </c>
      <c r="F28" s="44">
        <v>33935310</v>
      </c>
      <c r="G28" s="142">
        <v>11393392.379999999</v>
      </c>
      <c r="H28" s="43">
        <f t="shared" si="1"/>
        <v>33.573856788106546</v>
      </c>
      <c r="I28" s="73">
        <v>171165</v>
      </c>
      <c r="J28" s="73">
        <v>32174.25</v>
      </c>
      <c r="K28" s="43">
        <f t="shared" si="2"/>
        <v>18.797213215318553</v>
      </c>
      <c r="L28" s="74"/>
      <c r="M28" s="75"/>
      <c r="N28" s="76"/>
      <c r="O28" s="74">
        <v>7933060</v>
      </c>
      <c r="P28" s="75">
        <v>2270446</v>
      </c>
      <c r="Q28" s="43">
        <f>P28/O28*100</f>
        <v>28.620053295953895</v>
      </c>
      <c r="R28" s="74">
        <v>4320700</v>
      </c>
      <c r="S28" s="75">
        <v>665612.74</v>
      </c>
      <c r="T28" s="43">
        <f>S28/R28*100</f>
        <v>15.405206100863285</v>
      </c>
      <c r="U28" s="74"/>
      <c r="V28" s="75"/>
      <c r="W28" s="43"/>
      <c r="X28" s="74">
        <v>951623</v>
      </c>
      <c r="Y28" s="75">
        <v>223642</v>
      </c>
      <c r="Z28" s="96">
        <f t="shared" si="7"/>
        <v>23.501113361068406</v>
      </c>
    </row>
    <row r="29" spans="1:26" ht="24.75" customHeight="1" thickBot="1">
      <c r="A29" s="21"/>
      <c r="B29" s="118" t="s">
        <v>6</v>
      </c>
      <c r="C29" s="45">
        <f>C27+C28</f>
        <v>37045021</v>
      </c>
      <c r="D29" s="23">
        <f>D27+D28</f>
        <v>26147037.65</v>
      </c>
      <c r="E29" s="5">
        <f t="shared" si="0"/>
        <v>70.58178655101855</v>
      </c>
      <c r="F29" s="45">
        <f>F27+F28</f>
        <v>40880688</v>
      </c>
      <c r="G29" s="23">
        <f>G27+G28</f>
        <v>12920014.37</v>
      </c>
      <c r="H29" s="41">
        <f t="shared" si="1"/>
        <v>31.604199934208545</v>
      </c>
      <c r="I29" s="45">
        <f>I27+I28</f>
        <v>1901956</v>
      </c>
      <c r="J29" s="45">
        <f>J27+J28</f>
        <v>384302.05</v>
      </c>
      <c r="K29" s="41">
        <f t="shared" si="2"/>
        <v>20.205622527545327</v>
      </c>
      <c r="L29" s="23">
        <f>L27+L28</f>
        <v>41026</v>
      </c>
      <c r="M29" s="23">
        <f>M27+M28</f>
        <v>6162.47</v>
      </c>
      <c r="N29" s="35">
        <f>N27+N28</f>
        <v>15.020889192219569</v>
      </c>
      <c r="O29" s="23">
        <f>O27+O28</f>
        <v>10677427</v>
      </c>
      <c r="P29" s="23">
        <f>P27+P28</f>
        <v>2828450.64</v>
      </c>
      <c r="Q29" s="41">
        <f>P29/O29*100</f>
        <v>26.49000213253624</v>
      </c>
      <c r="R29" s="23">
        <f>R27+R28</f>
        <v>4320700</v>
      </c>
      <c r="S29" s="23">
        <f>S27+S28</f>
        <v>665612.74</v>
      </c>
      <c r="T29" s="41">
        <f>S29/R29*100</f>
        <v>15.405206100863285</v>
      </c>
      <c r="U29" s="23">
        <f>U27+U28</f>
        <v>1738504</v>
      </c>
      <c r="V29" s="23">
        <f>V27+V28</f>
        <v>481756.74</v>
      </c>
      <c r="W29" s="41">
        <f>V29/U29*100</f>
        <v>27.71099405005683</v>
      </c>
      <c r="X29" s="23">
        <f>X27+X28</f>
        <v>1548966</v>
      </c>
      <c r="Y29" s="23">
        <f>Y27+Y28</f>
        <v>319934.22</v>
      </c>
      <c r="Z29" s="91">
        <f t="shared" si="7"/>
        <v>20.654696100495425</v>
      </c>
    </row>
    <row r="30" spans="6:25" ht="12.75">
      <c r="F30" s="46"/>
      <c r="G30" s="46"/>
      <c r="H30" s="46"/>
      <c r="I30" s="77"/>
      <c r="J30" s="78"/>
      <c r="K30" s="77"/>
      <c r="L30" s="77"/>
      <c r="M30" s="77"/>
      <c r="N30" s="77"/>
      <c r="O30" s="77"/>
      <c r="P30" s="78"/>
      <c r="Q30" s="77"/>
      <c r="R30" s="77"/>
      <c r="S30" s="78"/>
      <c r="T30" s="77"/>
      <c r="U30" s="77"/>
      <c r="V30" s="77"/>
      <c r="W30" s="77"/>
      <c r="X30" s="77"/>
      <c r="Y30" s="78"/>
    </row>
    <row r="31" spans="2:8" ht="12.75">
      <c r="B31" s="24"/>
      <c r="C31" s="24"/>
      <c r="D31" s="24"/>
      <c r="F31" s="28"/>
      <c r="G31" s="28"/>
      <c r="H31" s="28"/>
    </row>
    <row r="32" spans="6:8" ht="12.75">
      <c r="F32" s="28"/>
      <c r="G32" s="29"/>
      <c r="H32" s="28"/>
    </row>
    <row r="33" spans="6:8" ht="12.75">
      <c r="F33" s="28"/>
      <c r="G33" s="28"/>
      <c r="H33" s="28"/>
    </row>
    <row r="37" spans="6:7" ht="12.75">
      <c r="F37" s="27"/>
      <c r="G37" s="27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iasadmin</cp:lastModifiedBy>
  <cp:lastPrinted>2016-01-25T11:56:44Z</cp:lastPrinted>
  <dcterms:created xsi:type="dcterms:W3CDTF">1996-10-08T23:32:33Z</dcterms:created>
  <dcterms:modified xsi:type="dcterms:W3CDTF">2016-01-25T11:57:17Z</dcterms:modified>
  <cp:category/>
  <cp:version/>
  <cp:contentType/>
  <cp:contentStatus/>
</cp:coreProperties>
</file>