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<sst xmlns="http://schemas.openxmlformats.org/spreadsheetml/2006/main" count="56" uniqueCount="37">
  <si>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21 09 2015</t>
  </si>
  <si>
    <t>Інформація про надходження та використання коштів місцевих бюджетів Дергачівського району (станом на 21.09.2015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</si>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</sst>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4" fillId="0" borderId="30" xfId="335" applyBorder="1" applyAlignment="1">
      <alignment vertical="center"/>
      <protection/>
    </xf>
    <xf numFmtId="172" fontId="6" fillId="0" borderId="33" xfId="0" applyNumberFormat="1" applyFont="1" applyFill="1" applyBorder="1" applyAlignment="1">
      <alignment vertical="center"/>
    </xf>
    <xf numFmtId="174" fontId="4" fillId="0" borderId="30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4" fillId="0" borderId="17" xfId="334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4" fillId="0" borderId="35" xfId="335" applyBorder="1" applyAlignment="1">
      <alignment vertical="center"/>
      <protection/>
    </xf>
    <xf numFmtId="172" fontId="6" fillId="0" borderId="36" xfId="0" applyNumberFormat="1" applyFont="1" applyFill="1" applyBorder="1" applyAlignment="1">
      <alignment vertical="center"/>
    </xf>
    <xf numFmtId="174" fontId="4" fillId="0" borderId="35" xfId="337" applyNumberFormat="1" applyFon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5" applyBorder="1" applyAlignment="1">
      <alignment vertical="center"/>
      <protection/>
    </xf>
    <xf numFmtId="172" fontId="6" fillId="0" borderId="43" xfId="0" applyNumberFormat="1" applyFont="1" applyFill="1" applyBorder="1" applyAlignment="1">
      <alignment vertical="center"/>
    </xf>
    <xf numFmtId="174" fontId="4" fillId="0" borderId="44" xfId="337" applyNumberFormat="1" applyFont="1" applyBorder="1" applyAlignment="1">
      <alignment vertical="center" wrapText="1"/>
      <protection/>
    </xf>
    <xf numFmtId="172" fontId="6" fillId="0" borderId="44" xfId="0" applyNumberFormat="1" applyFont="1" applyFill="1" applyBorder="1" applyAlignment="1">
      <alignment vertical="center"/>
    </xf>
    <xf numFmtId="174" fontId="4" fillId="0" borderId="42" xfId="334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3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4" xfId="335" applyFont="1" applyBorder="1" applyAlignment="1">
      <alignment vertical="center"/>
      <protection/>
    </xf>
    <xf numFmtId="172" fontId="6" fillId="0" borderId="54" xfId="0" applyNumberFormat="1" applyFont="1" applyFill="1" applyBorder="1" applyAlignment="1">
      <alignment vertical="center"/>
    </xf>
    <xf numFmtId="174" fontId="9" fillId="0" borderId="44" xfId="337" applyNumberFormat="1" applyFont="1" applyBorder="1" applyAlignment="1">
      <alignment vertical="center" wrapText="1"/>
      <protection/>
    </xf>
    <xf numFmtId="174" fontId="9" fillId="0" borderId="44" xfId="334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9" fillId="0" borderId="52" xfId="333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3" t="s">
        <v>14</v>
      </c>
      <c r="I9" s="36" t="s">
        <v>15</v>
      </c>
      <c r="J9" s="37" t="s">
        <v>16</v>
      </c>
      <c r="K9" s="38" t="s">
        <v>14</v>
      </c>
      <c r="L9" s="36" t="s">
        <v>15</v>
      </c>
      <c r="M9" s="37" t="s">
        <v>16</v>
      </c>
      <c r="N9" s="38" t="s">
        <v>14</v>
      </c>
      <c r="O9" s="36" t="s">
        <v>15</v>
      </c>
      <c r="P9" s="37" t="s">
        <v>16</v>
      </c>
      <c r="Q9" s="38" t="s">
        <v>14</v>
      </c>
      <c r="R9" s="36" t="s">
        <v>15</v>
      </c>
      <c r="S9" s="37" t="s">
        <v>16</v>
      </c>
      <c r="T9" s="38" t="s">
        <v>14</v>
      </c>
      <c r="U9" s="36" t="s">
        <v>15</v>
      </c>
      <c r="V9" s="37" t="s">
        <v>16</v>
      </c>
      <c r="W9" s="38" t="s">
        <v>14</v>
      </c>
      <c r="X9" s="36" t="s">
        <v>15</v>
      </c>
      <c r="Y9" s="37" t="s">
        <v>16</v>
      </c>
      <c r="Z9" s="39" t="s">
        <v>14</v>
      </c>
    </row>
    <row r="10" spans="1:26" ht="42.75" customHeight="1" thickBot="1">
      <c r="A10" s="40"/>
      <c r="B10" s="41" t="s">
        <v>17</v>
      </c>
      <c r="C10" s="42">
        <v>15705599</v>
      </c>
      <c r="D10" s="42">
        <v>19472296.25</v>
      </c>
      <c r="E10" s="43">
        <f aca="true" t="shared" si="0" ref="E10:E29">D10/C10*100</f>
        <v>123.98314925779017</v>
      </c>
      <c r="F10" s="44">
        <v>17926972</v>
      </c>
      <c r="G10" s="44">
        <v>15729012.060000002</v>
      </c>
      <c r="H10" s="45">
        <f aca="true" t="shared" si="1" ref="H10:H29">G10/F10*100</f>
        <v>87.73936870097194</v>
      </c>
      <c r="I10" s="46">
        <v>2141280</v>
      </c>
      <c r="J10" s="46">
        <v>1744267.87</v>
      </c>
      <c r="K10" s="45">
        <f aca="true" t="shared" si="2" ref="K10:K29">J10/I10*100</f>
        <v>81.45912117985505</v>
      </c>
      <c r="L10" s="47"/>
      <c r="M10" s="48"/>
      <c r="N10" s="49"/>
      <c r="O10" s="50">
        <v>7696571</v>
      </c>
      <c r="P10" s="50">
        <v>6580264.679999999</v>
      </c>
      <c r="Q10" s="51">
        <f aca="true" t="shared" si="3" ref="Q10:Q15">P10/O10*100</f>
        <v>85.4960563606832</v>
      </c>
      <c r="R10" s="52"/>
      <c r="S10" s="52"/>
      <c r="T10" s="45"/>
      <c r="U10" s="50">
        <v>7519121</v>
      </c>
      <c r="V10" s="50">
        <v>6947860.36</v>
      </c>
      <c r="W10" s="45">
        <f aca="true" t="shared" si="4" ref="W10:W18">V10/U10*100</f>
        <v>92.4025608844438</v>
      </c>
      <c r="X10" s="50"/>
      <c r="Y10" s="50"/>
      <c r="Z10" s="53"/>
    </row>
    <row r="11" spans="1:26" ht="39.75" customHeight="1">
      <c r="A11" s="19"/>
      <c r="B11" s="54" t="s">
        <v>18</v>
      </c>
      <c r="C11" s="55">
        <v>3049840</v>
      </c>
      <c r="D11" s="55">
        <v>3286315.04</v>
      </c>
      <c r="E11" s="56">
        <f t="shared" si="0"/>
        <v>107.75368675078036</v>
      </c>
      <c r="F11" s="57">
        <v>2259242</v>
      </c>
      <c r="G11" s="57">
        <v>1952344.49</v>
      </c>
      <c r="H11" s="58">
        <f t="shared" si="1"/>
        <v>86.41590807890434</v>
      </c>
      <c r="I11" s="59">
        <v>745176</v>
      </c>
      <c r="J11" s="59">
        <v>649837.14</v>
      </c>
      <c r="K11" s="58">
        <f t="shared" si="2"/>
        <v>87.20586009211246</v>
      </c>
      <c r="L11" s="60"/>
      <c r="M11" s="60"/>
      <c r="N11" s="58"/>
      <c r="O11" s="60">
        <v>983106</v>
      </c>
      <c r="P11" s="60">
        <v>889334.94</v>
      </c>
      <c r="Q11" s="58">
        <f t="shared" si="3"/>
        <v>90.46175488706201</v>
      </c>
      <c r="R11" s="61"/>
      <c r="S11" s="61"/>
      <c r="T11" s="58"/>
      <c r="U11" s="60">
        <v>166694</v>
      </c>
      <c r="V11" s="60">
        <v>119357.37</v>
      </c>
      <c r="W11" s="58">
        <f t="shared" si="4"/>
        <v>71.60267916061765</v>
      </c>
      <c r="X11" s="60">
        <v>364266</v>
      </c>
      <c r="Y11" s="60">
        <v>293815.04</v>
      </c>
      <c r="Z11" s="62">
        <f aca="true" t="shared" si="5" ref="Z11:Z18">Y11/X11*100</f>
        <v>80.65947412056025</v>
      </c>
    </row>
    <row r="12" spans="1:26" ht="25.5">
      <c r="A12" s="19"/>
      <c r="B12" s="63" t="s">
        <v>19</v>
      </c>
      <c r="C12" s="55">
        <v>2414372</v>
      </c>
      <c r="D12" s="55">
        <v>3009873.02</v>
      </c>
      <c r="E12" s="64">
        <f t="shared" si="0"/>
        <v>124.66484120922543</v>
      </c>
      <c r="F12" s="65">
        <v>2246591</v>
      </c>
      <c r="G12" s="65">
        <v>1865196.35</v>
      </c>
      <c r="H12" s="66">
        <f t="shared" si="1"/>
        <v>83.02340523931593</v>
      </c>
      <c r="I12" s="59">
        <v>859890</v>
      </c>
      <c r="J12" s="59">
        <v>716031.83</v>
      </c>
      <c r="K12" s="66">
        <f t="shared" si="2"/>
        <v>83.2701659514589</v>
      </c>
      <c r="L12" s="67"/>
      <c r="M12" s="67"/>
      <c r="N12" s="66"/>
      <c r="O12" s="68">
        <v>830032</v>
      </c>
      <c r="P12" s="68">
        <v>744702.11</v>
      </c>
      <c r="Q12" s="66">
        <f t="shared" si="3"/>
        <v>89.71968671087379</v>
      </c>
      <c r="R12" s="69"/>
      <c r="S12" s="69"/>
      <c r="T12" s="66"/>
      <c r="U12" s="68">
        <v>182362</v>
      </c>
      <c r="V12" s="68">
        <v>77204.59</v>
      </c>
      <c r="W12" s="66">
        <f t="shared" si="4"/>
        <v>42.33589782959169</v>
      </c>
      <c r="X12" s="68">
        <v>351707</v>
      </c>
      <c r="Y12" s="68">
        <v>320157.82</v>
      </c>
      <c r="Z12" s="70">
        <f t="shared" si="5"/>
        <v>91.02969801567782</v>
      </c>
    </row>
    <row r="13" spans="1:26" ht="25.5">
      <c r="A13" s="19"/>
      <c r="B13" s="63" t="s">
        <v>20</v>
      </c>
      <c r="C13" s="55">
        <v>7430872</v>
      </c>
      <c r="D13" s="55">
        <v>7575577.4399999995</v>
      </c>
      <c r="E13" s="64">
        <f t="shared" si="0"/>
        <v>101.94735476536265</v>
      </c>
      <c r="F13" s="65">
        <v>7967296</v>
      </c>
      <c r="G13" s="65">
        <v>7469095.340000001</v>
      </c>
      <c r="H13" s="66">
        <f t="shared" si="1"/>
        <v>93.74692919655553</v>
      </c>
      <c r="I13" s="59">
        <v>1883982</v>
      </c>
      <c r="J13" s="59">
        <v>1792387.85</v>
      </c>
      <c r="K13" s="66">
        <f t="shared" si="2"/>
        <v>95.13826830617278</v>
      </c>
      <c r="L13" s="71"/>
      <c r="M13" s="71"/>
      <c r="N13" s="66"/>
      <c r="O13" s="68">
        <v>1825047</v>
      </c>
      <c r="P13" s="68">
        <v>1677904.38</v>
      </c>
      <c r="Q13" s="66">
        <f t="shared" si="3"/>
        <v>91.93759831938574</v>
      </c>
      <c r="R13" s="69"/>
      <c r="S13" s="69"/>
      <c r="T13" s="66"/>
      <c r="U13" s="68">
        <v>3099201</v>
      </c>
      <c r="V13" s="68">
        <v>2975579.41</v>
      </c>
      <c r="W13" s="66">
        <f t="shared" si="4"/>
        <v>96.0111786876682</v>
      </c>
      <c r="X13" s="68">
        <v>928818</v>
      </c>
      <c r="Y13" s="68">
        <v>802704.6</v>
      </c>
      <c r="Z13" s="70">
        <f t="shared" si="5"/>
        <v>86.42216236119454</v>
      </c>
    </row>
    <row r="14" spans="1:26" ht="25.5">
      <c r="A14" s="19"/>
      <c r="B14" s="63" t="s">
        <v>21</v>
      </c>
      <c r="C14" s="55">
        <v>4426361</v>
      </c>
      <c r="D14" s="55">
        <v>4973021.84</v>
      </c>
      <c r="E14" s="64">
        <f t="shared" si="0"/>
        <v>112.35011875443507</v>
      </c>
      <c r="F14" s="65">
        <v>4757364</v>
      </c>
      <c r="G14" s="65">
        <v>4024355.07</v>
      </c>
      <c r="H14" s="66">
        <f t="shared" si="1"/>
        <v>84.59212013207313</v>
      </c>
      <c r="I14" s="59">
        <v>1010239</v>
      </c>
      <c r="J14" s="59">
        <v>858336.44</v>
      </c>
      <c r="K14" s="66">
        <f t="shared" si="2"/>
        <v>84.96370066885163</v>
      </c>
      <c r="L14" s="68">
        <v>393416</v>
      </c>
      <c r="M14" s="68">
        <v>278479</v>
      </c>
      <c r="N14" s="66">
        <f>M14/L14*100</f>
        <v>70.78486894279847</v>
      </c>
      <c r="O14" s="68">
        <v>2219999</v>
      </c>
      <c r="P14" s="68">
        <v>1969502.99</v>
      </c>
      <c r="Q14" s="66">
        <f t="shared" si="3"/>
        <v>88.71639086323913</v>
      </c>
      <c r="R14" s="69"/>
      <c r="S14" s="69"/>
      <c r="T14" s="66"/>
      <c r="U14" s="68">
        <v>556777</v>
      </c>
      <c r="V14" s="68">
        <v>427833.47</v>
      </c>
      <c r="W14" s="66">
        <f t="shared" si="4"/>
        <v>76.84108179755988</v>
      </c>
      <c r="X14" s="68">
        <v>568933</v>
      </c>
      <c r="Y14" s="68">
        <v>488903.17</v>
      </c>
      <c r="Z14" s="70">
        <f t="shared" si="5"/>
        <v>85.93334716038619</v>
      </c>
    </row>
    <row r="15" spans="1:26" ht="25.5">
      <c r="A15" s="19"/>
      <c r="B15" s="63" t="s">
        <v>22</v>
      </c>
      <c r="C15" s="55">
        <v>727774</v>
      </c>
      <c r="D15" s="55">
        <v>769258.98</v>
      </c>
      <c r="E15" s="64">
        <f t="shared" si="0"/>
        <v>105.70025584865633</v>
      </c>
      <c r="F15" s="65">
        <v>765830</v>
      </c>
      <c r="G15" s="65">
        <v>675440.19</v>
      </c>
      <c r="H15" s="66">
        <f t="shared" si="1"/>
        <v>88.19714427483906</v>
      </c>
      <c r="I15" s="59">
        <v>278432</v>
      </c>
      <c r="J15" s="59">
        <v>255014.59</v>
      </c>
      <c r="K15" s="66">
        <f t="shared" si="2"/>
        <v>91.58954071371107</v>
      </c>
      <c r="L15" s="72"/>
      <c r="M15" s="73"/>
      <c r="N15" s="74"/>
      <c r="O15" s="68">
        <v>323435</v>
      </c>
      <c r="P15" s="68">
        <v>296117.56</v>
      </c>
      <c r="Q15" s="66">
        <f t="shared" si="3"/>
        <v>91.55396292918206</v>
      </c>
      <c r="R15" s="69"/>
      <c r="S15" s="69"/>
      <c r="T15" s="66"/>
      <c r="U15" s="68">
        <v>16010</v>
      </c>
      <c r="V15" s="68">
        <v>9080.33</v>
      </c>
      <c r="W15" s="66">
        <f t="shared" si="4"/>
        <v>56.71661461586508</v>
      </c>
      <c r="X15" s="68">
        <v>147953</v>
      </c>
      <c r="Y15" s="68">
        <v>115227.71</v>
      </c>
      <c r="Z15" s="70">
        <f t="shared" si="5"/>
        <v>77.88129338370969</v>
      </c>
    </row>
    <row r="16" spans="1:26" ht="25.5">
      <c r="A16" s="19"/>
      <c r="B16" s="63" t="s">
        <v>23</v>
      </c>
      <c r="C16" s="55">
        <v>959784</v>
      </c>
      <c r="D16" s="55">
        <v>1170617.92</v>
      </c>
      <c r="E16" s="64">
        <f t="shared" si="0"/>
        <v>121.96680919873637</v>
      </c>
      <c r="F16" s="65">
        <v>1212667</v>
      </c>
      <c r="G16" s="65">
        <v>1019257.16</v>
      </c>
      <c r="H16" s="66">
        <f t="shared" si="1"/>
        <v>84.05086969464824</v>
      </c>
      <c r="I16" s="59">
        <v>686584</v>
      </c>
      <c r="J16" s="59">
        <v>575038.72</v>
      </c>
      <c r="K16" s="66">
        <f t="shared" si="2"/>
        <v>83.75358586859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364114</v>
      </c>
      <c r="V16" s="68">
        <v>306031</v>
      </c>
      <c r="W16" s="66">
        <f t="shared" si="4"/>
        <v>84.04812778415551</v>
      </c>
      <c r="X16" s="68">
        <v>143469</v>
      </c>
      <c r="Y16" s="68">
        <v>121687.44</v>
      </c>
      <c r="Z16" s="70">
        <f t="shared" si="5"/>
        <v>84.81793279384397</v>
      </c>
    </row>
    <row r="17" spans="1:26" ht="26.25" thickBot="1">
      <c r="A17" s="77"/>
      <c r="B17" s="78" t="s">
        <v>24</v>
      </c>
      <c r="C17" s="79">
        <v>8490149</v>
      </c>
      <c r="D17" s="79">
        <v>11609385.24</v>
      </c>
      <c r="E17" s="80">
        <f t="shared" si="0"/>
        <v>136.73947583252072</v>
      </c>
      <c r="F17" s="81">
        <v>9455201</v>
      </c>
      <c r="G17" s="81">
        <v>7046512.890000001</v>
      </c>
      <c r="H17" s="82">
        <f t="shared" si="1"/>
        <v>74.52525747469568</v>
      </c>
      <c r="I17" s="83">
        <v>1696703</v>
      </c>
      <c r="J17" s="83">
        <v>1190167.68</v>
      </c>
      <c r="K17" s="82">
        <f t="shared" si="2"/>
        <v>70.145905323442</v>
      </c>
      <c r="L17" s="84"/>
      <c r="M17" s="85"/>
      <c r="N17" s="86"/>
      <c r="O17" s="87">
        <v>4005002</v>
      </c>
      <c r="P17" s="87">
        <v>3196026.13</v>
      </c>
      <c r="Q17" s="82">
        <f>P17/O17*100</f>
        <v>79.8008622717292</v>
      </c>
      <c r="R17" s="88"/>
      <c r="S17" s="88"/>
      <c r="T17" s="82"/>
      <c r="U17" s="87">
        <v>2497546</v>
      </c>
      <c r="V17" s="87">
        <v>1661921.76</v>
      </c>
      <c r="W17" s="82">
        <f t="shared" si="4"/>
        <v>66.54218821194885</v>
      </c>
      <c r="X17" s="87">
        <v>1160156</v>
      </c>
      <c r="Y17" s="87">
        <v>918905.32</v>
      </c>
      <c r="Z17" s="89">
        <f t="shared" si="5"/>
        <v>79.20532411158499</v>
      </c>
    </row>
    <row r="18" spans="1:26" ht="26.25" thickBot="1">
      <c r="A18" s="90"/>
      <c r="B18" s="91" t="s">
        <v>25</v>
      </c>
      <c r="C18" s="92">
        <f>SUM(C11:C17)</f>
        <v>27499152</v>
      </c>
      <c r="D18" s="92">
        <f>SUM(D11:D17)</f>
        <v>32394049.480000004</v>
      </c>
      <c r="E18" s="93">
        <f t="shared" si="0"/>
        <v>117.80017609270278</v>
      </c>
      <c r="F18" s="94">
        <f>SUM(F11:F17)</f>
        <v>28664191</v>
      </c>
      <c r="G18" s="94">
        <f>SUM(G11:G17)</f>
        <v>24052201.49</v>
      </c>
      <c r="H18" s="95">
        <f t="shared" si="1"/>
        <v>83.91027498386401</v>
      </c>
      <c r="I18" s="94">
        <f>SUM(I11:I17)</f>
        <v>7161006</v>
      </c>
      <c r="J18" s="94">
        <f>SUM(J11:J17)</f>
        <v>6036814.25</v>
      </c>
      <c r="K18" s="95">
        <f t="shared" si="2"/>
        <v>84.30120362976933</v>
      </c>
      <c r="L18" s="96">
        <f>SUM(L11:L17)</f>
        <v>393416</v>
      </c>
      <c r="M18" s="94">
        <f>SUM(M11:M17)</f>
        <v>278479</v>
      </c>
      <c r="N18" s="95">
        <f>M18/L18*100</f>
        <v>70.78486894279847</v>
      </c>
      <c r="O18" s="94">
        <f>SUM(O11:O17)</f>
        <v>10186621</v>
      </c>
      <c r="P18" s="94">
        <f>SUM(P11:P17)</f>
        <v>8773588.11</v>
      </c>
      <c r="Q18" s="95">
        <f>P18/O18*100</f>
        <v>86.12854164300408</v>
      </c>
      <c r="R18" s="97">
        <f>SUM(R11:R17)</f>
        <v>0</v>
      </c>
      <c r="S18" s="97">
        <f>SUM(S11:S17)</f>
        <v>0</v>
      </c>
      <c r="T18" s="95"/>
      <c r="U18" s="94">
        <f>SUM(U11:U17)</f>
        <v>6882704</v>
      </c>
      <c r="V18" s="94">
        <f>SUM(V11:V17)</f>
        <v>5577007.93</v>
      </c>
      <c r="W18" s="95">
        <f t="shared" si="4"/>
        <v>81.02931536791354</v>
      </c>
      <c r="X18" s="94">
        <f>SUM(X11:X17)</f>
        <v>3665302</v>
      </c>
      <c r="Y18" s="94">
        <f>SUM(Y11:Y17)</f>
        <v>3061401.0999999996</v>
      </c>
      <c r="Z18" s="53">
        <f t="shared" si="5"/>
        <v>83.52384332859883</v>
      </c>
    </row>
    <row r="19" spans="1:26" ht="25.5">
      <c r="A19" s="19"/>
      <c r="B19" s="54" t="s">
        <v>26</v>
      </c>
      <c r="C19" s="98">
        <v>646691</v>
      </c>
      <c r="D19" s="98">
        <v>552556.69</v>
      </c>
      <c r="E19" s="99">
        <f t="shared" si="0"/>
        <v>85.4436956753689</v>
      </c>
      <c r="F19" s="65">
        <v>604980</v>
      </c>
      <c r="G19" s="65">
        <v>387056.85</v>
      </c>
      <c r="H19" s="58">
        <f t="shared" si="1"/>
        <v>63.97845383318457</v>
      </c>
      <c r="I19" s="100">
        <v>468299</v>
      </c>
      <c r="J19" s="100">
        <v>350375.85</v>
      </c>
      <c r="K19" s="58">
        <f t="shared" si="2"/>
        <v>74.81883369385798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136681</v>
      </c>
      <c r="V19" s="60">
        <v>36681</v>
      </c>
      <c r="W19" s="58"/>
      <c r="X19" s="106"/>
      <c r="Y19" s="106"/>
      <c r="Z19" s="62"/>
    </row>
    <row r="20" spans="1:26" ht="25.5">
      <c r="A20" s="19"/>
      <c r="B20" s="63" t="s">
        <v>27</v>
      </c>
      <c r="C20" s="98">
        <v>1176236</v>
      </c>
      <c r="D20" s="98">
        <v>1270080.56</v>
      </c>
      <c r="E20" s="107">
        <f t="shared" si="0"/>
        <v>107.97837848867064</v>
      </c>
      <c r="F20" s="65">
        <v>1353139</v>
      </c>
      <c r="G20" s="65">
        <v>1152329.25</v>
      </c>
      <c r="H20" s="66">
        <f t="shared" si="1"/>
        <v>85.1597101258629</v>
      </c>
      <c r="I20" s="100">
        <v>449595</v>
      </c>
      <c r="J20" s="100">
        <v>370675.92</v>
      </c>
      <c r="K20" s="66">
        <f t="shared" si="2"/>
        <v>82.44662863243586</v>
      </c>
      <c r="L20" s="108"/>
      <c r="M20" s="73"/>
      <c r="N20" s="75"/>
      <c r="O20" s="68">
        <v>445031</v>
      </c>
      <c r="P20" s="68">
        <v>391583.78</v>
      </c>
      <c r="Q20" s="66">
        <f>P20/O20*100</f>
        <v>87.99022540002832</v>
      </c>
      <c r="R20" s="69"/>
      <c r="S20" s="69"/>
      <c r="T20" s="66"/>
      <c r="U20" s="68">
        <v>48215</v>
      </c>
      <c r="V20" s="68">
        <v>21969.29</v>
      </c>
      <c r="W20" s="66">
        <f aca="true" t="shared" si="6" ref="W20:W27">V20/U20*100</f>
        <v>45.56525977392928</v>
      </c>
      <c r="X20" s="68">
        <v>408798</v>
      </c>
      <c r="Y20" s="68">
        <v>366600.26</v>
      </c>
      <c r="Z20" s="70">
        <f aca="true" t="shared" si="7" ref="Z20:Z29">Y20/X20*100</f>
        <v>89.67760605482414</v>
      </c>
    </row>
    <row r="21" spans="1:26" ht="25.5">
      <c r="A21" s="19"/>
      <c r="B21" s="63" t="s">
        <v>28</v>
      </c>
      <c r="C21" s="98">
        <v>461483</v>
      </c>
      <c r="D21" s="98">
        <v>499353.81</v>
      </c>
      <c r="E21" s="107">
        <f t="shared" si="0"/>
        <v>108.20632829378329</v>
      </c>
      <c r="F21" s="65">
        <v>689923</v>
      </c>
      <c r="G21" s="65">
        <v>595176.96</v>
      </c>
      <c r="H21" s="66">
        <f t="shared" si="1"/>
        <v>86.26715734944334</v>
      </c>
      <c r="I21" s="100">
        <v>334480</v>
      </c>
      <c r="J21" s="100">
        <v>288140.03</v>
      </c>
      <c r="K21" s="66">
        <f t="shared" si="2"/>
        <v>86.1456679024157</v>
      </c>
      <c r="L21" s="108"/>
      <c r="M21" s="73"/>
      <c r="N21" s="75"/>
      <c r="O21" s="76"/>
      <c r="P21" s="76"/>
      <c r="Q21" s="66"/>
      <c r="R21" s="69"/>
      <c r="S21" s="69"/>
      <c r="T21" s="66"/>
      <c r="U21" s="68">
        <v>24260</v>
      </c>
      <c r="V21" s="68">
        <v>11659.7</v>
      </c>
      <c r="W21" s="66">
        <f t="shared" si="6"/>
        <v>48.06141797197033</v>
      </c>
      <c r="X21" s="68">
        <v>331183</v>
      </c>
      <c r="Y21" s="68">
        <v>295377.23</v>
      </c>
      <c r="Z21" s="70">
        <f t="shared" si="7"/>
        <v>89.18852416941691</v>
      </c>
    </row>
    <row r="22" spans="1:26" ht="25.5">
      <c r="A22" s="19"/>
      <c r="B22" s="63" t="s">
        <v>29</v>
      </c>
      <c r="C22" s="98">
        <v>703164</v>
      </c>
      <c r="D22" s="98">
        <v>860452.22</v>
      </c>
      <c r="E22" s="107">
        <f t="shared" si="0"/>
        <v>122.36863946390883</v>
      </c>
      <c r="F22" s="65">
        <v>883180</v>
      </c>
      <c r="G22" s="65">
        <v>754905.98</v>
      </c>
      <c r="H22" s="66">
        <f t="shared" si="1"/>
        <v>85.4758916642134</v>
      </c>
      <c r="I22" s="100">
        <v>410795</v>
      </c>
      <c r="J22" s="100">
        <v>378327.9</v>
      </c>
      <c r="K22" s="66">
        <f t="shared" si="2"/>
        <v>92.09652016212466</v>
      </c>
      <c r="L22" s="108"/>
      <c r="M22" s="73"/>
      <c r="N22" s="75"/>
      <c r="O22" s="68"/>
      <c r="P22" s="68"/>
      <c r="Q22" s="66"/>
      <c r="R22" s="69"/>
      <c r="S22" s="69"/>
      <c r="T22" s="66"/>
      <c r="U22" s="68">
        <v>281116</v>
      </c>
      <c r="V22" s="68">
        <v>213600.07</v>
      </c>
      <c r="W22" s="66">
        <f t="shared" si="6"/>
        <v>75.98289318288536</v>
      </c>
      <c r="X22" s="68">
        <v>191269</v>
      </c>
      <c r="Y22" s="68">
        <v>162978.01</v>
      </c>
      <c r="Z22" s="70">
        <f t="shared" si="7"/>
        <v>85.20879494324747</v>
      </c>
    </row>
    <row r="23" spans="1:26" ht="27.75" customHeight="1">
      <c r="A23" s="19"/>
      <c r="B23" s="63" t="s">
        <v>30</v>
      </c>
      <c r="C23" s="98">
        <v>832431</v>
      </c>
      <c r="D23" s="98">
        <v>1041995.59</v>
      </c>
      <c r="E23" s="107">
        <f t="shared" si="0"/>
        <v>125.17501030115407</v>
      </c>
      <c r="F23" s="65">
        <v>1171131</v>
      </c>
      <c r="G23" s="65">
        <v>953024.78</v>
      </c>
      <c r="H23" s="66">
        <f t="shared" si="1"/>
        <v>81.3764455043885</v>
      </c>
      <c r="I23" s="100">
        <v>571696</v>
      </c>
      <c r="J23" s="100">
        <v>517564.81</v>
      </c>
      <c r="K23" s="66">
        <f t="shared" si="2"/>
        <v>90.53147302062635</v>
      </c>
      <c r="L23" s="108"/>
      <c r="M23" s="73"/>
      <c r="N23" s="75"/>
      <c r="O23" s="68"/>
      <c r="P23" s="68"/>
      <c r="Q23" s="66"/>
      <c r="R23" s="69"/>
      <c r="S23" s="69"/>
      <c r="T23" s="66"/>
      <c r="U23" s="68">
        <v>301857</v>
      </c>
      <c r="V23" s="68">
        <v>217554.67</v>
      </c>
      <c r="W23" s="66">
        <f t="shared" si="6"/>
        <v>72.07209705257787</v>
      </c>
      <c r="X23" s="68">
        <v>232475</v>
      </c>
      <c r="Y23" s="68">
        <v>210105.3</v>
      </c>
      <c r="Z23" s="70">
        <f t="shared" si="7"/>
        <v>90.37758898806322</v>
      </c>
    </row>
    <row r="24" spans="1:30" ht="25.5">
      <c r="A24" s="19"/>
      <c r="B24" s="63" t="s">
        <v>31</v>
      </c>
      <c r="C24" s="98">
        <v>586640</v>
      </c>
      <c r="D24" s="98">
        <v>655526.59</v>
      </c>
      <c r="E24" s="107">
        <f t="shared" si="0"/>
        <v>111.74256613936997</v>
      </c>
      <c r="F24" s="65">
        <v>713703</v>
      </c>
      <c r="G24" s="65">
        <v>654057.76</v>
      </c>
      <c r="H24" s="66">
        <f t="shared" si="1"/>
        <v>91.64284863591719</v>
      </c>
      <c r="I24" s="100">
        <v>399664</v>
      </c>
      <c r="J24" s="100">
        <v>369395.82</v>
      </c>
      <c r="K24" s="66">
        <f t="shared" si="2"/>
        <v>92.42659333840426</v>
      </c>
      <c r="L24" s="108"/>
      <c r="M24" s="73"/>
      <c r="N24" s="75"/>
      <c r="O24" s="76"/>
      <c r="P24" s="76"/>
      <c r="Q24" s="66"/>
      <c r="R24" s="69"/>
      <c r="S24" s="69"/>
      <c r="T24" s="66"/>
      <c r="U24" s="68">
        <v>95554</v>
      </c>
      <c r="V24" s="68">
        <v>80676.18</v>
      </c>
      <c r="W24" s="66">
        <f t="shared" si="6"/>
        <v>84.42993490591707</v>
      </c>
      <c r="X24" s="68">
        <v>208485</v>
      </c>
      <c r="Y24" s="68">
        <v>193985.76</v>
      </c>
      <c r="Z24" s="70">
        <f t="shared" si="7"/>
        <v>93.04542772861357</v>
      </c>
      <c r="AD24" s="109"/>
    </row>
    <row r="25" spans="1:26" ht="26.25" thickBot="1">
      <c r="A25" s="77"/>
      <c r="B25" s="78" t="s">
        <v>32</v>
      </c>
      <c r="C25" s="98">
        <v>4566579</v>
      </c>
      <c r="D25" s="98">
        <v>6691380.74</v>
      </c>
      <c r="E25" s="110">
        <f t="shared" si="0"/>
        <v>146.52939848407308</v>
      </c>
      <c r="F25" s="65">
        <v>5236432</v>
      </c>
      <c r="G25" s="65">
        <v>3136520.3</v>
      </c>
      <c r="H25" s="82">
        <f t="shared" si="1"/>
        <v>59.89804317138081</v>
      </c>
      <c r="I25" s="100">
        <v>1208962</v>
      </c>
      <c r="J25" s="100">
        <v>795109.48</v>
      </c>
      <c r="K25" s="82">
        <f t="shared" si="2"/>
        <v>65.76794638706592</v>
      </c>
      <c r="L25" s="111"/>
      <c r="M25" s="85"/>
      <c r="N25" s="86"/>
      <c r="O25" s="87">
        <v>1950675</v>
      </c>
      <c r="P25" s="87">
        <v>1426926.81</v>
      </c>
      <c r="Q25" s="82">
        <f>P25/O25*100</f>
        <v>73.1504125495021</v>
      </c>
      <c r="R25" s="88"/>
      <c r="S25" s="88"/>
      <c r="T25" s="82"/>
      <c r="U25" s="87">
        <v>1860861</v>
      </c>
      <c r="V25" s="87">
        <v>775693.77</v>
      </c>
      <c r="W25" s="82">
        <f t="shared" si="6"/>
        <v>41.68467016074817</v>
      </c>
      <c r="X25" s="87">
        <v>162434</v>
      </c>
      <c r="Y25" s="87">
        <v>104754.24</v>
      </c>
      <c r="Z25" s="89">
        <f t="shared" si="7"/>
        <v>64.49034069221962</v>
      </c>
    </row>
    <row r="26" spans="1:26" ht="37.5" customHeight="1" thickBot="1">
      <c r="A26" s="19"/>
      <c r="B26" s="91" t="s">
        <v>33</v>
      </c>
      <c r="C26" s="92">
        <f>SUM(C19:C25)</f>
        <v>8973224</v>
      </c>
      <c r="D26" s="94">
        <f>SUM(D19:D25)</f>
        <v>11571346.2</v>
      </c>
      <c r="E26" s="112">
        <f t="shared" si="0"/>
        <v>128.9541663063354</v>
      </c>
      <c r="F26" s="113">
        <f>SUM(F19:F25)</f>
        <v>10652488</v>
      </c>
      <c r="G26" s="94">
        <f>SUM(G19:G25)</f>
        <v>7633071.88</v>
      </c>
      <c r="H26" s="95">
        <f t="shared" si="1"/>
        <v>71.65529667810937</v>
      </c>
      <c r="I26" s="94">
        <f>SUM(I19:I25)</f>
        <v>3843491</v>
      </c>
      <c r="J26" s="94">
        <f>SUM(J19:J25)</f>
        <v>3069589.81</v>
      </c>
      <c r="K26" s="95">
        <f t="shared" si="2"/>
        <v>79.86462853692126</v>
      </c>
      <c r="L26" s="97">
        <f>SUM(L19:L25)</f>
        <v>0</v>
      </c>
      <c r="M26" s="97">
        <f>SUM(M19:M25)</f>
        <v>0</v>
      </c>
      <c r="N26" s="96">
        <f>SUM(N19:N25)</f>
        <v>0</v>
      </c>
      <c r="O26" s="94">
        <f>SUM(O19:O25)</f>
        <v>2395706</v>
      </c>
      <c r="P26" s="94">
        <f>SUM(P19:P25)</f>
        <v>1818510.59</v>
      </c>
      <c r="Q26" s="95">
        <f>P26/O26*100</f>
        <v>75.90708500959634</v>
      </c>
      <c r="R26" s="97"/>
      <c r="S26" s="97"/>
      <c r="T26" s="95"/>
      <c r="U26" s="94">
        <f>SUM(U19:U25)</f>
        <v>2748544</v>
      </c>
      <c r="V26" s="94">
        <f>SUM(V19:V25)</f>
        <v>1357834.68</v>
      </c>
      <c r="W26" s="95">
        <f t="shared" si="6"/>
        <v>49.40196263912821</v>
      </c>
      <c r="X26" s="94">
        <f>SUM(X19:X25)</f>
        <v>1534644</v>
      </c>
      <c r="Y26" s="94">
        <f>SUM(Y19:Y25)</f>
        <v>1333800.8</v>
      </c>
      <c r="Z26" s="53">
        <f t="shared" si="7"/>
        <v>86.91271721650104</v>
      </c>
    </row>
    <row r="27" spans="1:26" ht="22.5" customHeight="1" thickBot="1">
      <c r="A27" s="19"/>
      <c r="B27" s="19" t="s">
        <v>34</v>
      </c>
      <c r="C27" s="92">
        <f>C10+C18+C26</f>
        <v>52177975</v>
      </c>
      <c r="D27" s="94">
        <f>D10+D18+D26</f>
        <v>63437691.93000001</v>
      </c>
      <c r="E27" s="93">
        <f t="shared" si="0"/>
        <v>121.57944406619845</v>
      </c>
      <c r="F27" s="113">
        <f>F10+F18+F26</f>
        <v>57243651</v>
      </c>
      <c r="G27" s="94">
        <f>G10+G18+G26</f>
        <v>47414285.43</v>
      </c>
      <c r="H27" s="114">
        <f t="shared" si="1"/>
        <v>82.82889823012862</v>
      </c>
      <c r="I27" s="94">
        <f>I10+I18+I26</f>
        <v>13145777</v>
      </c>
      <c r="J27" s="94">
        <f>J10+J18+J26</f>
        <v>10850671.93</v>
      </c>
      <c r="K27" s="114">
        <f t="shared" si="2"/>
        <v>82.54112274991428</v>
      </c>
      <c r="L27" s="94">
        <f>L10+L18+L26</f>
        <v>393416</v>
      </c>
      <c r="M27" s="94">
        <f>M10+M18+M26</f>
        <v>278479</v>
      </c>
      <c r="N27" s="115">
        <f>N10+N18+N26</f>
        <v>70.78486894279847</v>
      </c>
      <c r="O27" s="94">
        <f>O10+O18+O26</f>
        <v>20278898</v>
      </c>
      <c r="P27" s="94">
        <f>P10+P18+P26</f>
        <v>17172363.38</v>
      </c>
      <c r="Q27" s="114">
        <f>P27/O27*100</f>
        <v>84.68094952694175</v>
      </c>
      <c r="R27" s="94"/>
      <c r="S27" s="94"/>
      <c r="T27" s="116"/>
      <c r="U27" s="94">
        <f>U10+U18+U26</f>
        <v>17150369</v>
      </c>
      <c r="V27" s="94">
        <f>V10+V18+V26</f>
        <v>13882702.969999999</v>
      </c>
      <c r="W27" s="114">
        <f t="shared" si="6"/>
        <v>80.9469637067284</v>
      </c>
      <c r="X27" s="94">
        <f>X10+X18+X26</f>
        <v>5199946</v>
      </c>
      <c r="Y27" s="94">
        <f>Y10+Y18+Y26</f>
        <v>4395201.899999999</v>
      </c>
      <c r="Z27" s="117">
        <f t="shared" si="7"/>
        <v>84.52399121067795</v>
      </c>
    </row>
    <row r="28" spans="1:26" ht="28.5" customHeight="1" thickBot="1">
      <c r="A28" s="118"/>
      <c r="B28" s="119" t="s">
        <v>35</v>
      </c>
      <c r="C28" s="120">
        <v>222968995</v>
      </c>
      <c r="D28" s="120">
        <v>221351907.59</v>
      </c>
      <c r="E28" s="121">
        <f t="shared" si="0"/>
        <v>99.27474785900165</v>
      </c>
      <c r="F28" s="122">
        <v>223291883</v>
      </c>
      <c r="G28" s="122">
        <v>198434237.92999992</v>
      </c>
      <c r="H28" s="114">
        <f t="shared" si="1"/>
        <v>88.86764501421662</v>
      </c>
      <c r="I28" s="123">
        <v>1359842</v>
      </c>
      <c r="J28" s="123">
        <v>1084678.19</v>
      </c>
      <c r="K28" s="114">
        <f t="shared" si="2"/>
        <v>79.76501608275079</v>
      </c>
      <c r="L28" s="124"/>
      <c r="M28" s="125"/>
      <c r="N28" s="126"/>
      <c r="O28" s="124">
        <v>66062489</v>
      </c>
      <c r="P28" s="125">
        <v>55928271.68999998</v>
      </c>
      <c r="Q28" s="114">
        <f>P28/O28*100</f>
        <v>84.65964957814408</v>
      </c>
      <c r="R28" s="124">
        <v>43521163</v>
      </c>
      <c r="S28" s="125">
        <v>36335613.63</v>
      </c>
      <c r="T28" s="114">
        <f>S28/R28*100</f>
        <v>83.4895281405968</v>
      </c>
      <c r="U28" s="124"/>
      <c r="V28" s="125"/>
      <c r="W28" s="114"/>
      <c r="X28" s="124">
        <v>7396077</v>
      </c>
      <c r="Y28" s="125">
        <v>5871925.910000002</v>
      </c>
      <c r="Z28" s="117">
        <f t="shared" si="7"/>
        <v>79.39243885643702</v>
      </c>
    </row>
    <row r="29" spans="1:26" ht="24.75" customHeight="1" thickBot="1">
      <c r="A29" s="77"/>
      <c r="B29" s="127" t="s">
        <v>36</v>
      </c>
      <c r="C29" s="128">
        <f>C27+C28</f>
        <v>275146970</v>
      </c>
      <c r="D29" s="129">
        <f>D27+D28</f>
        <v>284789599.52</v>
      </c>
      <c r="E29" s="93">
        <f t="shared" si="0"/>
        <v>103.50453778211694</v>
      </c>
      <c r="F29" s="130">
        <f>F27+F28</f>
        <v>280535534</v>
      </c>
      <c r="G29" s="129">
        <f>G27+G28</f>
        <v>245848523.35999992</v>
      </c>
      <c r="H29" s="95">
        <f t="shared" si="1"/>
        <v>87.63543065457081</v>
      </c>
      <c r="I29" s="130">
        <f>I27+I28</f>
        <v>14505619</v>
      </c>
      <c r="J29" s="130">
        <f>J27+J28</f>
        <v>11935350.12</v>
      </c>
      <c r="K29" s="95">
        <f t="shared" si="2"/>
        <v>82.28087419089113</v>
      </c>
      <c r="L29" s="129">
        <f>L27+L28</f>
        <v>393416</v>
      </c>
      <c r="M29" s="129">
        <f>M27+M28</f>
        <v>278479</v>
      </c>
      <c r="N29" s="45">
        <f>N27+N28</f>
        <v>70.78486894279847</v>
      </c>
      <c r="O29" s="129">
        <f>O27+O28</f>
        <v>86341387</v>
      </c>
      <c r="P29" s="129">
        <f>P27+P28</f>
        <v>73100635.06999998</v>
      </c>
      <c r="Q29" s="95">
        <f>P29/O29*100</f>
        <v>84.66465227156934</v>
      </c>
      <c r="R29" s="129">
        <f>R27+R28</f>
        <v>43521163</v>
      </c>
      <c r="S29" s="129">
        <f>S27+S28</f>
        <v>36335613.63</v>
      </c>
      <c r="T29" s="95">
        <f>S29/R29*100</f>
        <v>83.4895281405968</v>
      </c>
      <c r="U29" s="129">
        <f>U27+U28</f>
        <v>17150369</v>
      </c>
      <c r="V29" s="129">
        <f>V27+V28</f>
        <v>13882702.969999999</v>
      </c>
      <c r="W29" s="95">
        <f>V29/U29*100</f>
        <v>80.9469637067284</v>
      </c>
      <c r="X29" s="129">
        <f>X27+X28</f>
        <v>12596023</v>
      </c>
      <c r="Y29" s="129">
        <f>Y27+Y28</f>
        <v>10267127.810000002</v>
      </c>
      <c r="Z29" s="53">
        <f t="shared" si="7"/>
        <v>81.51086902588224</v>
      </c>
    </row>
    <row r="30" spans="6:8" ht="12.75">
      <c r="F30" s="131"/>
      <c r="G30" s="132"/>
      <c r="H30" s="131"/>
    </row>
    <row r="31" spans="6:8" ht="12.75">
      <c r="F31" s="131"/>
      <c r="G31" s="131"/>
      <c r="H31" s="131"/>
    </row>
    <row r="35" spans="6:7" ht="12.75">
      <c r="F35" s="133"/>
      <c r="G35" s="13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2015-09-21T10:34:32Z</dcterms:created>
  <dcterms:modified xsi:type="dcterms:W3CDTF">2015-09-21T10:35:18Z</dcterms:modified>
  <cp:category/>
  <cp:version/>
  <cp:contentType/>
  <cp:contentStatus/>
</cp:coreProperties>
</file>