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<sst xmlns="http://schemas.openxmlformats.org/spreadsheetml/2006/main" count="55" uniqueCount="36">
  <si>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27.07.2015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</si>
  <si>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</si>
  <si>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</si>
  <si>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</si>
  <si>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</si>
  <si>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</si>
  <si>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</si>
  <si>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</si>
  <si>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</si>
  <si>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</si>
  <si>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</si>
  <si>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січень-липень</t>
  </si>
  <si>
    <t>виконання по доходах за січень-липень</t>
  </si>
  <si>
    <t>%</t>
  </si>
  <si>
    <t>виконання за січень-липень</t>
  </si>
  <si>
    <t>затерджено з урахуванням змін
січень-червень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</si>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</sst>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4" fillId="0" borderId="19" xfId="335" applyBorder="1">
      <alignment/>
      <protection/>
    </xf>
    <xf numFmtId="1" fontId="4" fillId="0" borderId="19" xfId="335" applyNumberFormat="1" applyBorder="1">
      <alignment/>
      <protection/>
    </xf>
    <xf numFmtId="172" fontId="6" fillId="0" borderId="20" xfId="0" applyNumberFormat="1" applyFont="1" applyFill="1" applyBorder="1" applyAlignment="1">
      <alignment vertical="center"/>
    </xf>
    <xf numFmtId="174" fontId="4" fillId="0" borderId="19" xfId="338" applyNumberFormat="1" applyBorder="1" applyAlignment="1">
      <alignment vertical="center" wrapText="1"/>
      <protection/>
    </xf>
    <xf numFmtId="172" fontId="6" fillId="0" borderId="19" xfId="0" applyNumberFormat="1" applyFont="1" applyFill="1" applyBorder="1" applyAlignment="1">
      <alignment horizontal="center" vertical="center"/>
    </xf>
    <xf numFmtId="174" fontId="4" fillId="0" borderId="19" xfId="334" applyNumberFormat="1" applyBorder="1" applyAlignment="1">
      <alignment vertical="center" wrapText="1"/>
      <protection/>
    </xf>
    <xf numFmtId="174" fontId="4" fillId="0" borderId="19" xfId="334" applyNumberFormat="1" applyFont="1" applyBorder="1" applyAlignment="1">
      <alignment vertical="center" wrapText="1"/>
      <protection/>
    </xf>
    <xf numFmtId="14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" fontId="8" fillId="0" borderId="19" xfId="333" applyNumberFormat="1" applyFont="1" applyFill="1" applyBorder="1" applyAlignment="1">
      <alignment vertical="center" wrapText="1"/>
      <protection/>
    </xf>
    <xf numFmtId="172" fontId="6" fillId="0" borderId="19" xfId="0" applyNumberFormat="1" applyFont="1" applyFill="1" applyBorder="1" applyAlignment="1">
      <alignment horizontal="right" vertical="center"/>
    </xf>
    <xf numFmtId="174" fontId="6" fillId="0" borderId="19" xfId="0" applyNumberFormat="1" applyFont="1" applyFill="1" applyBorder="1" applyAlignment="1">
      <alignment horizontal="center" vertical="center" wrapText="1"/>
    </xf>
    <xf numFmtId="172" fontId="6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4" fillId="0" borderId="23" xfId="335" applyBorder="1">
      <alignment/>
      <protection/>
    </xf>
    <xf numFmtId="1" fontId="4" fillId="0" borderId="24" xfId="335" applyNumberFormat="1" applyBorder="1">
      <alignment/>
      <protection/>
    </xf>
    <xf numFmtId="172" fontId="6" fillId="0" borderId="25" xfId="0" applyNumberFormat="1" applyFont="1" applyFill="1" applyBorder="1" applyAlignment="1">
      <alignment vertical="center"/>
    </xf>
    <xf numFmtId="174" fontId="4" fillId="0" borderId="26" xfId="338" applyNumberFormat="1" applyBorder="1" applyAlignment="1">
      <alignment vertical="center" wrapText="1"/>
      <protection/>
    </xf>
    <xf numFmtId="172" fontId="6" fillId="0" borderId="26" xfId="0" applyNumberFormat="1" applyFont="1" applyFill="1" applyBorder="1" applyAlignment="1">
      <alignment vertical="center"/>
    </xf>
    <xf numFmtId="174" fontId="4" fillId="0" borderId="26" xfId="334" applyNumberFormat="1" applyBorder="1" applyAlignment="1">
      <alignment vertical="center" wrapText="1"/>
      <protection/>
    </xf>
    <xf numFmtId="174" fontId="4" fillId="0" borderId="26" xfId="333" applyNumberFormat="1" applyFont="1" applyFill="1" applyBorder="1" applyAlignment="1">
      <alignment vertical="center" wrapText="1"/>
      <protection/>
    </xf>
    <xf numFmtId="1" fontId="4" fillId="0" borderId="26" xfId="333" applyNumberFormat="1" applyFont="1" applyFill="1" applyBorder="1" applyAlignment="1">
      <alignment vertical="center" wrapText="1"/>
      <protection/>
    </xf>
    <xf numFmtId="174" fontId="0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4" fillId="0" borderId="29" xfId="335" applyBorder="1">
      <alignment/>
      <protection/>
    </xf>
    <xf numFmtId="1" fontId="4" fillId="0" borderId="30" xfId="335" applyNumberFormat="1" applyBorder="1">
      <alignment/>
      <protection/>
    </xf>
    <xf numFmtId="172" fontId="6" fillId="0" borderId="31" xfId="0" applyNumberFormat="1" applyFont="1" applyFill="1" applyBorder="1" applyAlignment="1">
      <alignment vertical="center"/>
    </xf>
    <xf numFmtId="174" fontId="4" fillId="0" borderId="29" xfId="338" applyNumberFormat="1" applyBorder="1" applyAlignment="1">
      <alignment vertical="center" wrapText="1"/>
      <protection/>
    </xf>
    <xf numFmtId="172" fontId="6" fillId="0" borderId="29" xfId="0" applyNumberFormat="1" applyFont="1" applyFill="1" applyBorder="1" applyAlignment="1">
      <alignment vertical="center"/>
    </xf>
    <xf numFmtId="174" fontId="4" fillId="0" borderId="29" xfId="334" applyNumberFormat="1" applyBorder="1" applyAlignment="1">
      <alignment vertical="center" wrapText="1"/>
      <protection/>
    </xf>
    <xf numFmtId="174" fontId="4" fillId="0" borderId="29" xfId="333" applyNumberFormat="1" applyFont="1" applyFill="1" applyBorder="1" applyAlignment="1">
      <alignment vertical="center" wrapText="1"/>
      <protection/>
    </xf>
    <xf numFmtId="1" fontId="0" fillId="0" borderId="29" xfId="0" applyNumberFormat="1" applyFont="1" applyFill="1" applyBorder="1" applyAlignment="1">
      <alignment vertical="center" wrapText="1"/>
    </xf>
    <xf numFmtId="1" fontId="4" fillId="0" borderId="29" xfId="333" applyNumberFormat="1" applyFont="1" applyFill="1" applyBorder="1" applyAlignment="1">
      <alignment vertical="center" wrapText="1"/>
      <protection/>
    </xf>
    <xf numFmtId="174" fontId="0" fillId="0" borderId="29" xfId="0" applyNumberFormat="1" applyFont="1" applyFill="1" applyBorder="1" applyAlignment="1">
      <alignment vertical="center" wrapText="1"/>
    </xf>
    <xf numFmtId="172" fontId="6" fillId="0" borderId="30" xfId="0" applyNumberFormat="1" applyFont="1" applyFill="1" applyBorder="1" applyAlignment="1">
      <alignment vertical="center"/>
    </xf>
    <xf numFmtId="0" fontId="4" fillId="0" borderId="26" xfId="335" applyBorder="1">
      <alignment/>
      <protection/>
    </xf>
    <xf numFmtId="1" fontId="4" fillId="0" borderId="27" xfId="335" applyNumberFormat="1" applyBorder="1">
      <alignment/>
      <protection/>
    </xf>
    <xf numFmtId="1" fontId="0" fillId="0" borderId="29" xfId="0" applyNumberFormat="1" applyFont="1" applyFill="1" applyBorder="1" applyAlignment="1">
      <alignment vertical="center" wrapText="1"/>
    </xf>
    <xf numFmtId="1" fontId="0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1" fontId="4" fillId="0" borderId="29" xfId="336" applyNumberFormat="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4" fillId="0" borderId="12" xfId="335" applyBorder="1">
      <alignment/>
      <protection/>
    </xf>
    <xf numFmtId="1" fontId="4" fillId="0" borderId="12" xfId="335" applyNumberFormat="1" applyBorder="1">
      <alignment/>
      <protection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4" fontId="4" fillId="0" borderId="34" xfId="333" applyNumberFormat="1" applyFont="1" applyFill="1" applyBorder="1" applyAlignment="1">
      <alignment vertical="center" wrapText="1"/>
      <protection/>
    </xf>
    <xf numFmtId="1" fontId="0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1" fontId="4" fillId="0" borderId="34" xfId="333" applyNumberFormat="1" applyFont="1" applyFill="1" applyBorder="1" applyAlignment="1">
      <alignment vertical="center" wrapText="1"/>
      <protection/>
    </xf>
    <xf numFmtId="174" fontId="0" fillId="0" borderId="34" xfId="0" applyNumberFormat="1" applyFont="1" applyFill="1" applyBorder="1" applyAlignment="1">
      <alignment vertical="center" wrapText="1"/>
    </xf>
    <xf numFmtId="172" fontId="6" fillId="0" borderId="3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1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" fontId="4" fillId="0" borderId="29" xfId="335" applyNumberFormat="1" applyBorder="1">
      <alignment/>
      <protection/>
    </xf>
    <xf numFmtId="172" fontId="6" fillId="0" borderId="38" xfId="0" applyNumberFormat="1" applyFont="1" applyFill="1" applyBorder="1" applyAlignment="1">
      <alignment vertical="center"/>
    </xf>
    <xf numFmtId="14" fontId="0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" fontId="0" fillId="0" borderId="26" xfId="0" applyNumberFormat="1" applyFont="1" applyFill="1" applyBorder="1" applyAlignment="1">
      <alignment vertical="center"/>
    </xf>
    <xf numFmtId="174" fontId="0" fillId="0" borderId="26" xfId="0" applyNumberFormat="1" applyFont="1" applyFill="1" applyBorder="1" applyAlignment="1">
      <alignment vertical="center" wrapText="1"/>
    </xf>
    <xf numFmtId="1" fontId="0" fillId="0" borderId="26" xfId="0" applyNumberFormat="1" applyFont="1" applyFill="1" applyBorder="1" applyAlignment="1">
      <alignment vertical="center" wrapText="1"/>
    </xf>
    <xf numFmtId="14" fontId="0" fillId="0" borderId="29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4" fontId="0" fillId="0" borderId="34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4" fontId="8" fillId="0" borderId="29" xfId="338" applyNumberFormat="1" applyFont="1" applyBorder="1" applyAlignment="1">
      <alignment vertical="center" wrapText="1"/>
      <protection/>
    </xf>
    <xf numFmtId="174" fontId="6" fillId="0" borderId="19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4" fontId="4" fillId="0" borderId="0" xfId="337" applyNumberFormat="1" applyFont="1" applyFill="1" applyBorder="1" applyAlignment="1">
      <alignment vertical="center" wrapText="1"/>
      <protection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4" borderId="36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44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Лист1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8"/>
  <sheetViews>
    <sheetView tabSelected="1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2" sqref="C32:D3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42212</v>
      </c>
      <c r="C2" s="4"/>
      <c r="D2" s="4"/>
    </row>
    <row r="5" spans="2:26" ht="18">
      <c r="B5" s="118" t="s">
        <v>0</v>
      </c>
      <c r="C5" s="118"/>
      <c r="D5" s="118"/>
      <c r="E5" s="118"/>
      <c r="F5" s="118"/>
      <c r="G5" s="118"/>
      <c r="H5" s="118"/>
      <c r="I5" s="118"/>
      <c r="J5" s="118"/>
      <c r="K5" s="118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ht="13.5" thickBot="1"/>
    <row r="7" spans="1:26" ht="13.5" customHeight="1" thickBot="1">
      <c r="A7" s="5"/>
      <c r="B7" s="6"/>
      <c r="C7" s="130" t="s">
        <v>1</v>
      </c>
      <c r="D7" s="131"/>
      <c r="E7" s="132"/>
      <c r="F7" s="124" t="s">
        <v>2</v>
      </c>
      <c r="G7" s="125"/>
      <c r="H7" s="126"/>
      <c r="I7" s="115" t="s">
        <v>3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/>
    </row>
    <row r="8" spans="1:26" ht="27.75" customHeight="1" thickBot="1">
      <c r="A8" s="7"/>
      <c r="B8" s="136" t="s">
        <v>4</v>
      </c>
      <c r="C8" s="133"/>
      <c r="D8" s="134"/>
      <c r="E8" s="135"/>
      <c r="F8" s="127"/>
      <c r="G8" s="128"/>
      <c r="H8" s="129"/>
      <c r="I8" s="115" t="s">
        <v>5</v>
      </c>
      <c r="J8" s="116"/>
      <c r="K8" s="117"/>
      <c r="L8" s="115" t="s">
        <v>6</v>
      </c>
      <c r="M8" s="116"/>
      <c r="N8" s="117"/>
      <c r="O8" s="120" t="s">
        <v>7</v>
      </c>
      <c r="P8" s="121"/>
      <c r="Q8" s="121"/>
      <c r="R8" s="121" t="s">
        <v>8</v>
      </c>
      <c r="S8" s="121"/>
      <c r="T8" s="121"/>
      <c r="U8" s="123" t="s">
        <v>9</v>
      </c>
      <c r="V8" s="121"/>
      <c r="W8" s="121"/>
      <c r="X8" s="121" t="s">
        <v>10</v>
      </c>
      <c r="Y8" s="121"/>
      <c r="Z8" s="122"/>
    </row>
    <row r="9" spans="1:26" ht="87.75" customHeight="1" thickBot="1">
      <c r="A9" s="7"/>
      <c r="B9" s="133"/>
      <c r="C9" s="9" t="s">
        <v>11</v>
      </c>
      <c r="D9" s="10" t="s">
        <v>12</v>
      </c>
      <c r="E9" s="11" t="s">
        <v>13</v>
      </c>
      <c r="F9" s="9" t="s">
        <v>11</v>
      </c>
      <c r="G9" s="10" t="s">
        <v>14</v>
      </c>
      <c r="H9" s="11" t="s">
        <v>13</v>
      </c>
      <c r="I9" s="9" t="s">
        <v>11</v>
      </c>
      <c r="J9" s="10" t="s">
        <v>14</v>
      </c>
      <c r="K9" s="8" t="s">
        <v>13</v>
      </c>
      <c r="L9" s="9" t="s">
        <v>11</v>
      </c>
      <c r="M9" s="10" t="s">
        <v>14</v>
      </c>
      <c r="N9" s="8" t="s">
        <v>13</v>
      </c>
      <c r="O9" s="9" t="s">
        <v>15</v>
      </c>
      <c r="P9" s="10" t="s">
        <v>14</v>
      </c>
      <c r="Q9" s="8" t="s">
        <v>13</v>
      </c>
      <c r="R9" s="9" t="s">
        <v>11</v>
      </c>
      <c r="S9" s="10" t="s">
        <v>14</v>
      </c>
      <c r="T9" s="8" t="s">
        <v>13</v>
      </c>
      <c r="U9" s="9" t="s">
        <v>11</v>
      </c>
      <c r="V9" s="10" t="s">
        <v>14</v>
      </c>
      <c r="W9" s="8" t="s">
        <v>13</v>
      </c>
      <c r="X9" s="9" t="s">
        <v>11</v>
      </c>
      <c r="Y9" s="10" t="s">
        <v>14</v>
      </c>
      <c r="Z9" s="12" t="s">
        <v>13</v>
      </c>
    </row>
    <row r="10" spans="1:26" ht="42.75" customHeight="1" thickBot="1">
      <c r="A10" s="13"/>
      <c r="B10" s="14" t="s">
        <v>16</v>
      </c>
      <c r="C10" s="15">
        <v>5333469</v>
      </c>
      <c r="D10" s="16">
        <v>8945683.700000001</v>
      </c>
      <c r="E10" s="17">
        <f aca="true" t="shared" si="0" ref="E10:E29">D10/C10*100</f>
        <v>167.72730281173475</v>
      </c>
      <c r="F10" s="18">
        <v>12066629</v>
      </c>
      <c r="G10" s="18">
        <v>10887553.850000003</v>
      </c>
      <c r="H10" s="19">
        <f aca="true" t="shared" si="1" ref="H10:H29">G10/F10*100</f>
        <v>90.22862847610548</v>
      </c>
      <c r="I10" s="20">
        <v>1590820</v>
      </c>
      <c r="J10" s="21">
        <v>1268884.06</v>
      </c>
      <c r="K10" s="19">
        <f aca="true" t="shared" si="2" ref="K10:K29">J10/I10*100</f>
        <v>79.76289335059906</v>
      </c>
      <c r="L10" s="22"/>
      <c r="M10" s="23"/>
      <c r="N10" s="24"/>
      <c r="O10" s="25">
        <v>5863420</v>
      </c>
      <c r="P10" s="25">
        <v>5514210.7299999995</v>
      </c>
      <c r="Q10" s="26">
        <f aca="true" t="shared" si="3" ref="Q10:Q15">P10/O10*100</f>
        <v>94.04427330806935</v>
      </c>
      <c r="R10" s="27"/>
      <c r="S10" s="27"/>
      <c r="T10" s="19"/>
      <c r="U10" s="25">
        <v>4313389</v>
      </c>
      <c r="V10" s="25">
        <v>3910843.34</v>
      </c>
      <c r="W10" s="19">
        <f aca="true" t="shared" si="4" ref="W10:W18">V10/U10*100</f>
        <v>90.66753172505425</v>
      </c>
      <c r="X10" s="25"/>
      <c r="Y10" s="25"/>
      <c r="Z10" s="28"/>
    </row>
    <row r="11" spans="1:26" ht="39.75" customHeight="1">
      <c r="A11" s="7"/>
      <c r="B11" s="29" t="s">
        <v>17</v>
      </c>
      <c r="C11" s="30">
        <v>1409162</v>
      </c>
      <c r="D11" s="31">
        <v>1518656.33</v>
      </c>
      <c r="E11" s="32">
        <f t="shared" si="0"/>
        <v>107.77017333706131</v>
      </c>
      <c r="F11" s="33">
        <v>1789089</v>
      </c>
      <c r="G11" s="33">
        <v>1651591.65</v>
      </c>
      <c r="H11" s="34">
        <f t="shared" si="1"/>
        <v>92.31467243943705</v>
      </c>
      <c r="I11" s="35">
        <v>588457</v>
      </c>
      <c r="J11" s="36">
        <v>533864.96</v>
      </c>
      <c r="K11" s="34">
        <f t="shared" si="2"/>
        <v>90.72284975792623</v>
      </c>
      <c r="L11" s="37"/>
      <c r="M11" s="37"/>
      <c r="N11" s="34"/>
      <c r="O11" s="37">
        <v>771486</v>
      </c>
      <c r="P11" s="37">
        <v>753531.29</v>
      </c>
      <c r="Q11" s="34">
        <f t="shared" si="3"/>
        <v>97.6727108463407</v>
      </c>
      <c r="R11" s="38"/>
      <c r="S11" s="38"/>
      <c r="T11" s="34"/>
      <c r="U11" s="37">
        <v>143114</v>
      </c>
      <c r="V11" s="37">
        <v>105625.49</v>
      </c>
      <c r="W11" s="34">
        <f t="shared" si="4"/>
        <v>73.8051413558422</v>
      </c>
      <c r="X11" s="37">
        <v>286032</v>
      </c>
      <c r="Y11" s="37">
        <v>258569.91</v>
      </c>
      <c r="Z11" s="39">
        <f aca="true" t="shared" si="5" ref="Z11:Z18">Y11/X11*100</f>
        <v>90.39894487330089</v>
      </c>
    </row>
    <row r="12" spans="1:26" ht="25.5">
      <c r="A12" s="7"/>
      <c r="B12" s="40" t="s">
        <v>18</v>
      </c>
      <c r="C12" s="41">
        <v>532233</v>
      </c>
      <c r="D12" s="42">
        <v>1114249.36</v>
      </c>
      <c r="E12" s="43">
        <f t="shared" si="0"/>
        <v>209.3536778065246</v>
      </c>
      <c r="F12" s="44">
        <v>1649579</v>
      </c>
      <c r="G12" s="44">
        <v>1462085.11</v>
      </c>
      <c r="H12" s="45">
        <f t="shared" si="1"/>
        <v>88.63383384487801</v>
      </c>
      <c r="I12" s="46">
        <v>636054</v>
      </c>
      <c r="J12" s="47">
        <v>576639.75</v>
      </c>
      <c r="K12" s="45">
        <f t="shared" si="2"/>
        <v>90.65892990217812</v>
      </c>
      <c r="L12" s="48"/>
      <c r="M12" s="48"/>
      <c r="N12" s="45"/>
      <c r="O12" s="49">
        <v>625808</v>
      </c>
      <c r="P12" s="49">
        <v>607579.94</v>
      </c>
      <c r="Q12" s="45">
        <f t="shared" si="3"/>
        <v>97.08727596962646</v>
      </c>
      <c r="R12" s="50"/>
      <c r="S12" s="50"/>
      <c r="T12" s="45"/>
      <c r="U12" s="49">
        <v>78562</v>
      </c>
      <c r="V12" s="49">
        <v>59800.74</v>
      </c>
      <c r="W12" s="45">
        <f t="shared" si="4"/>
        <v>76.11916702731601</v>
      </c>
      <c r="X12" s="49">
        <v>302255</v>
      </c>
      <c r="Y12" s="49">
        <v>213564.68</v>
      </c>
      <c r="Z12" s="51">
        <f t="shared" si="5"/>
        <v>70.65712064316554</v>
      </c>
    </row>
    <row r="13" spans="1:26" ht="25.5">
      <c r="A13" s="7"/>
      <c r="B13" s="40" t="s">
        <v>19</v>
      </c>
      <c r="C13" s="52">
        <v>3515417</v>
      </c>
      <c r="D13" s="53">
        <v>3768980.53</v>
      </c>
      <c r="E13" s="43">
        <f t="shared" si="0"/>
        <v>107.21290048947252</v>
      </c>
      <c r="F13" s="44">
        <v>5923715</v>
      </c>
      <c r="G13" s="44">
        <v>5573408.63</v>
      </c>
      <c r="H13" s="45">
        <f t="shared" si="1"/>
        <v>94.08637366922615</v>
      </c>
      <c r="I13" s="46">
        <v>1449221</v>
      </c>
      <c r="J13" s="47">
        <v>1368160.05</v>
      </c>
      <c r="K13" s="45">
        <f t="shared" si="2"/>
        <v>94.40658464098989</v>
      </c>
      <c r="L13" s="54"/>
      <c r="M13" s="54"/>
      <c r="N13" s="45"/>
      <c r="O13" s="49">
        <v>1290816</v>
      </c>
      <c r="P13" s="49">
        <v>1267815.11</v>
      </c>
      <c r="Q13" s="45">
        <f t="shared" si="3"/>
        <v>98.21811241881106</v>
      </c>
      <c r="R13" s="50"/>
      <c r="S13" s="50"/>
      <c r="T13" s="45"/>
      <c r="U13" s="49">
        <v>2298351</v>
      </c>
      <c r="V13" s="49">
        <v>2101938.37</v>
      </c>
      <c r="W13" s="45">
        <f t="shared" si="4"/>
        <v>91.45419346305242</v>
      </c>
      <c r="X13" s="49">
        <v>768700</v>
      </c>
      <c r="Y13" s="49">
        <v>720068.1</v>
      </c>
      <c r="Z13" s="51">
        <f t="shared" si="5"/>
        <v>93.67348770651749</v>
      </c>
    </row>
    <row r="14" spans="1:26" ht="25.5">
      <c r="A14" s="7"/>
      <c r="B14" s="40" t="s">
        <v>20</v>
      </c>
      <c r="C14" s="52">
        <v>1191014</v>
      </c>
      <c r="D14" s="53">
        <v>1615006.44</v>
      </c>
      <c r="E14" s="43">
        <f t="shared" si="0"/>
        <v>135.59928262807995</v>
      </c>
      <c r="F14" s="44">
        <v>3619165</v>
      </c>
      <c r="G14" s="44">
        <v>3041670.7</v>
      </c>
      <c r="H14" s="45">
        <f t="shared" si="1"/>
        <v>84.04343819637955</v>
      </c>
      <c r="I14" s="46">
        <v>731068</v>
      </c>
      <c r="J14" s="47">
        <v>612300.19</v>
      </c>
      <c r="K14" s="45">
        <f t="shared" si="2"/>
        <v>83.75420480721355</v>
      </c>
      <c r="L14" s="49">
        <v>306430</v>
      </c>
      <c r="M14" s="49">
        <v>217490.08</v>
      </c>
      <c r="N14" s="45">
        <f>M14/L14*100</f>
        <v>70.97545279509187</v>
      </c>
      <c r="O14" s="49">
        <v>1686497</v>
      </c>
      <c r="P14" s="49">
        <v>1523197.23</v>
      </c>
      <c r="Q14" s="45">
        <f t="shared" si="3"/>
        <v>90.31722143591125</v>
      </c>
      <c r="R14" s="50"/>
      <c r="S14" s="50"/>
      <c r="T14" s="45"/>
      <c r="U14" s="49">
        <v>435154</v>
      </c>
      <c r="V14" s="49">
        <v>343171.92</v>
      </c>
      <c r="W14" s="45">
        <f t="shared" si="4"/>
        <v>78.86217752795561</v>
      </c>
      <c r="X14" s="49">
        <v>454016</v>
      </c>
      <c r="Y14" s="49">
        <v>344211.28</v>
      </c>
      <c r="Z14" s="51">
        <f t="shared" si="5"/>
        <v>75.81479066817029</v>
      </c>
    </row>
    <row r="15" spans="1:26" ht="25.5">
      <c r="A15" s="7"/>
      <c r="B15" s="40" t="s">
        <v>21</v>
      </c>
      <c r="C15" s="41">
        <v>178413</v>
      </c>
      <c r="D15" s="42">
        <v>169133.56</v>
      </c>
      <c r="E15" s="43">
        <f t="shared" si="0"/>
        <v>94.79889918335547</v>
      </c>
      <c r="F15" s="44">
        <v>591997</v>
      </c>
      <c r="G15" s="44">
        <v>542289.02</v>
      </c>
      <c r="H15" s="45">
        <f t="shared" si="1"/>
        <v>91.60333920611085</v>
      </c>
      <c r="I15" s="46">
        <v>199844</v>
      </c>
      <c r="J15" s="47">
        <v>189000.79</v>
      </c>
      <c r="K15" s="45">
        <f t="shared" si="2"/>
        <v>94.57416284702069</v>
      </c>
      <c r="L15" s="55"/>
      <c r="M15" s="56"/>
      <c r="N15" s="57"/>
      <c r="O15" s="49">
        <v>251486</v>
      </c>
      <c r="P15" s="49">
        <v>250069.41</v>
      </c>
      <c r="Q15" s="45">
        <f t="shared" si="3"/>
        <v>99.43671218278553</v>
      </c>
      <c r="R15" s="50"/>
      <c r="S15" s="50"/>
      <c r="T15" s="45"/>
      <c r="U15" s="49">
        <v>11310</v>
      </c>
      <c r="V15" s="49">
        <v>2564</v>
      </c>
      <c r="W15" s="45">
        <f t="shared" si="4"/>
        <v>22.670203359858533</v>
      </c>
      <c r="X15" s="49">
        <v>129357</v>
      </c>
      <c r="Y15" s="49">
        <v>100654.82</v>
      </c>
      <c r="Z15" s="51">
        <f t="shared" si="5"/>
        <v>77.81165302225624</v>
      </c>
    </row>
    <row r="16" spans="1:26" ht="25.5">
      <c r="A16" s="7"/>
      <c r="B16" s="40" t="s">
        <v>22</v>
      </c>
      <c r="C16" s="52">
        <v>603475</v>
      </c>
      <c r="D16" s="53">
        <v>707113.33</v>
      </c>
      <c r="E16" s="43">
        <f t="shared" si="0"/>
        <v>117.17359128381457</v>
      </c>
      <c r="F16" s="44">
        <v>830091</v>
      </c>
      <c r="G16" s="44">
        <v>712698.28</v>
      </c>
      <c r="H16" s="45">
        <f t="shared" si="1"/>
        <v>85.85784932013479</v>
      </c>
      <c r="I16" s="46">
        <v>548778</v>
      </c>
      <c r="J16" s="47">
        <v>480127.39</v>
      </c>
      <c r="K16" s="45">
        <f t="shared" si="2"/>
        <v>87.49027657814271</v>
      </c>
      <c r="L16" s="55"/>
      <c r="M16" s="56"/>
      <c r="N16" s="58"/>
      <c r="O16" s="59"/>
      <c r="P16" s="59"/>
      <c r="Q16" s="45"/>
      <c r="R16" s="50"/>
      <c r="S16" s="50"/>
      <c r="T16" s="45"/>
      <c r="U16" s="49">
        <v>153534</v>
      </c>
      <c r="V16" s="49">
        <v>122433.15</v>
      </c>
      <c r="W16" s="45">
        <f t="shared" si="4"/>
        <v>79.74334675055688</v>
      </c>
      <c r="X16" s="49">
        <v>110279</v>
      </c>
      <c r="Y16" s="49">
        <v>93637.74</v>
      </c>
      <c r="Z16" s="51">
        <f t="shared" si="5"/>
        <v>84.90985591091686</v>
      </c>
    </row>
    <row r="17" spans="1:26" ht="26.25" thickBot="1">
      <c r="A17" s="60"/>
      <c r="B17" s="61" t="s">
        <v>23</v>
      </c>
      <c r="C17" s="62">
        <v>3254928</v>
      </c>
      <c r="D17" s="63">
        <v>5411742.28</v>
      </c>
      <c r="E17" s="64">
        <f t="shared" si="0"/>
        <v>166.26304114868287</v>
      </c>
      <c r="F17" s="44">
        <v>7015581</v>
      </c>
      <c r="G17" s="44">
        <v>5340312.68</v>
      </c>
      <c r="H17" s="65">
        <f t="shared" si="1"/>
        <v>76.12074723390693</v>
      </c>
      <c r="I17" s="46">
        <v>1203021</v>
      </c>
      <c r="J17" s="66">
        <v>923772.89</v>
      </c>
      <c r="K17" s="65">
        <f t="shared" si="2"/>
        <v>76.78776097840354</v>
      </c>
      <c r="L17" s="67"/>
      <c r="M17" s="68"/>
      <c r="N17" s="69"/>
      <c r="O17" s="70">
        <v>3109869</v>
      </c>
      <c r="P17" s="70">
        <v>2558662.18</v>
      </c>
      <c r="Q17" s="65">
        <f>P17/O17*100</f>
        <v>82.27556144647895</v>
      </c>
      <c r="R17" s="71"/>
      <c r="S17" s="71"/>
      <c r="T17" s="65"/>
      <c r="U17" s="70">
        <v>1780592</v>
      </c>
      <c r="V17" s="70">
        <v>1092222.99</v>
      </c>
      <c r="W17" s="65">
        <f t="shared" si="4"/>
        <v>61.34044126897121</v>
      </c>
      <c r="X17" s="70">
        <v>847509</v>
      </c>
      <c r="Y17" s="70">
        <v>707366.62</v>
      </c>
      <c r="Z17" s="72">
        <f t="shared" si="5"/>
        <v>83.46420156010143</v>
      </c>
    </row>
    <row r="18" spans="1:26" ht="26.25" thickBot="1">
      <c r="A18" s="73"/>
      <c r="B18" s="74" t="s">
        <v>24</v>
      </c>
      <c r="C18" s="75">
        <f>SUM(C11:C17)</f>
        <v>10684642</v>
      </c>
      <c r="D18" s="75">
        <f>SUM(D11:D17)</f>
        <v>14304881.829999998</v>
      </c>
      <c r="E18" s="76">
        <f t="shared" si="0"/>
        <v>133.88264978835974</v>
      </c>
      <c r="F18" s="77">
        <f>SUM(F11:F17)</f>
        <v>21419217</v>
      </c>
      <c r="G18" s="77">
        <f>SUM(G11:G17)</f>
        <v>18324056.07</v>
      </c>
      <c r="H18" s="78">
        <f t="shared" si="1"/>
        <v>85.54960748565179</v>
      </c>
      <c r="I18" s="77">
        <f>SUM(I11:I17)</f>
        <v>5356443</v>
      </c>
      <c r="J18" s="77">
        <f>SUM(J11:J17)</f>
        <v>4683866.02</v>
      </c>
      <c r="K18" s="78">
        <f t="shared" si="2"/>
        <v>87.44358933717766</v>
      </c>
      <c r="L18" s="79">
        <f>SUM(L11:L17)</f>
        <v>306430</v>
      </c>
      <c r="M18" s="77">
        <f>SUM(M11:M17)</f>
        <v>217490.08</v>
      </c>
      <c r="N18" s="78">
        <f>M18/L18*100</f>
        <v>70.97545279509187</v>
      </c>
      <c r="O18" s="77">
        <f>SUM(O11:O17)</f>
        <v>7735962</v>
      </c>
      <c r="P18" s="77">
        <f>SUM(P11:P17)</f>
        <v>6960855.16</v>
      </c>
      <c r="Q18" s="78">
        <f>P18/O18*100</f>
        <v>89.98047249973565</v>
      </c>
      <c r="R18" s="80">
        <f>SUM(R11:R17)</f>
        <v>0</v>
      </c>
      <c r="S18" s="80">
        <f>SUM(S11:S17)</f>
        <v>0</v>
      </c>
      <c r="T18" s="78"/>
      <c r="U18" s="77">
        <f>SUM(U11:U17)</f>
        <v>4900617</v>
      </c>
      <c r="V18" s="77">
        <f>SUM(V11:V17)</f>
        <v>3827756.66</v>
      </c>
      <c r="W18" s="78">
        <f t="shared" si="4"/>
        <v>78.10764766967098</v>
      </c>
      <c r="X18" s="77">
        <f>SUM(X11:X17)</f>
        <v>2898148</v>
      </c>
      <c r="Y18" s="77">
        <f>SUM(Y11:Y17)</f>
        <v>2438073.15</v>
      </c>
      <c r="Z18" s="28">
        <f t="shared" si="5"/>
        <v>84.12521203195972</v>
      </c>
    </row>
    <row r="19" spans="1:26" ht="25.5">
      <c r="A19" s="7"/>
      <c r="B19" s="29" t="s">
        <v>25</v>
      </c>
      <c r="C19" s="41">
        <v>457640</v>
      </c>
      <c r="D19" s="81">
        <v>433959.01</v>
      </c>
      <c r="E19" s="82">
        <f t="shared" si="0"/>
        <v>94.82541080325146</v>
      </c>
      <c r="F19" s="44">
        <v>335157</v>
      </c>
      <c r="G19" s="44">
        <v>289208.18</v>
      </c>
      <c r="H19" s="34">
        <f t="shared" si="1"/>
        <v>86.29035944348469</v>
      </c>
      <c r="I19" s="46">
        <v>273376</v>
      </c>
      <c r="J19" s="46">
        <v>252527.18</v>
      </c>
      <c r="K19" s="34">
        <f t="shared" si="2"/>
        <v>92.37357339342151</v>
      </c>
      <c r="L19" s="83"/>
      <c r="M19" s="84"/>
      <c r="N19" s="85"/>
      <c r="O19" s="86"/>
      <c r="P19" s="86"/>
      <c r="Q19" s="34"/>
      <c r="R19" s="87"/>
      <c r="S19" s="87"/>
      <c r="T19" s="34"/>
      <c r="U19" s="37">
        <v>61781</v>
      </c>
      <c r="V19" s="37">
        <v>36681</v>
      </c>
      <c r="W19" s="34"/>
      <c r="X19" s="88"/>
      <c r="Y19" s="88"/>
      <c r="Z19" s="39"/>
    </row>
    <row r="20" spans="1:26" ht="25.5">
      <c r="A20" s="7"/>
      <c r="B20" s="40" t="s">
        <v>26</v>
      </c>
      <c r="C20" s="41">
        <v>208743</v>
      </c>
      <c r="D20" s="81">
        <v>331884.22</v>
      </c>
      <c r="E20" s="43">
        <f t="shared" si="0"/>
        <v>158.99178415563634</v>
      </c>
      <c r="F20" s="44">
        <v>1061645</v>
      </c>
      <c r="G20" s="44">
        <v>893338.65</v>
      </c>
      <c r="H20" s="45">
        <f t="shared" si="1"/>
        <v>84.14664506496993</v>
      </c>
      <c r="I20" s="46">
        <v>346908</v>
      </c>
      <c r="J20" s="46">
        <v>265785.13</v>
      </c>
      <c r="K20" s="45">
        <f t="shared" si="2"/>
        <v>76.61545135886172</v>
      </c>
      <c r="L20" s="89"/>
      <c r="M20" s="56"/>
      <c r="N20" s="58"/>
      <c r="O20" s="49">
        <v>366195</v>
      </c>
      <c r="P20" s="49">
        <v>327971.03</v>
      </c>
      <c r="Q20" s="45">
        <f>P20/O20*100</f>
        <v>89.56185365720451</v>
      </c>
      <c r="R20" s="50"/>
      <c r="S20" s="50"/>
      <c r="T20" s="45"/>
      <c r="U20" s="49">
        <v>26615</v>
      </c>
      <c r="V20" s="49">
        <v>14276.84</v>
      </c>
      <c r="W20" s="45">
        <f aca="true" t="shared" si="6" ref="W20:W27">V20/U20*100</f>
        <v>53.64208153297013</v>
      </c>
      <c r="X20" s="49">
        <v>320427</v>
      </c>
      <c r="Y20" s="49">
        <v>285305.65</v>
      </c>
      <c r="Z20" s="51">
        <f aca="true" t="shared" si="7" ref="Z20:Z29">Y20/X20*100</f>
        <v>89.03920393724624</v>
      </c>
    </row>
    <row r="21" spans="1:26" ht="25.5">
      <c r="A21" s="7"/>
      <c r="B21" s="40" t="s">
        <v>27</v>
      </c>
      <c r="C21" s="41">
        <v>98300</v>
      </c>
      <c r="D21" s="81">
        <v>127676.6</v>
      </c>
      <c r="E21" s="43">
        <f t="shared" si="0"/>
        <v>129.88463886063073</v>
      </c>
      <c r="F21" s="44">
        <v>538719</v>
      </c>
      <c r="G21" s="44">
        <v>439242.73</v>
      </c>
      <c r="H21" s="45">
        <f t="shared" si="1"/>
        <v>81.53466463963588</v>
      </c>
      <c r="I21" s="46">
        <v>278800</v>
      </c>
      <c r="J21" s="46">
        <v>243893.09</v>
      </c>
      <c r="K21" s="45">
        <f t="shared" si="2"/>
        <v>87.479587517934</v>
      </c>
      <c r="L21" s="89"/>
      <c r="M21" s="56"/>
      <c r="N21" s="58"/>
      <c r="O21" s="59"/>
      <c r="P21" s="59"/>
      <c r="Q21" s="45"/>
      <c r="R21" s="50"/>
      <c r="S21" s="50"/>
      <c r="T21" s="45"/>
      <c r="U21" s="49">
        <v>21460</v>
      </c>
      <c r="V21" s="49">
        <v>10716</v>
      </c>
      <c r="W21" s="45">
        <f t="shared" si="6"/>
        <v>49.93476234855545</v>
      </c>
      <c r="X21" s="49">
        <v>238459</v>
      </c>
      <c r="Y21" s="49">
        <v>184633.64</v>
      </c>
      <c r="Z21" s="51">
        <f t="shared" si="7"/>
        <v>77.42783455436785</v>
      </c>
    </row>
    <row r="22" spans="1:26" ht="25.5">
      <c r="A22" s="7"/>
      <c r="B22" s="40" t="s">
        <v>28</v>
      </c>
      <c r="C22" s="41">
        <v>302766</v>
      </c>
      <c r="D22" s="81">
        <v>472500.65</v>
      </c>
      <c r="E22" s="43">
        <f t="shared" si="0"/>
        <v>156.0613311930666</v>
      </c>
      <c r="F22" s="44">
        <v>648527</v>
      </c>
      <c r="G22" s="44">
        <v>527386.49</v>
      </c>
      <c r="H22" s="45">
        <f t="shared" si="1"/>
        <v>81.32066822198612</v>
      </c>
      <c r="I22" s="46">
        <v>316616</v>
      </c>
      <c r="J22" s="46">
        <v>292786.79</v>
      </c>
      <c r="K22" s="45">
        <f t="shared" si="2"/>
        <v>92.47378212092882</v>
      </c>
      <c r="L22" s="89"/>
      <c r="M22" s="56"/>
      <c r="N22" s="58"/>
      <c r="O22" s="49"/>
      <c r="P22" s="49"/>
      <c r="Q22" s="45"/>
      <c r="R22" s="50"/>
      <c r="S22" s="50"/>
      <c r="T22" s="45"/>
      <c r="U22" s="49">
        <v>172344</v>
      </c>
      <c r="V22" s="49">
        <v>165827.93</v>
      </c>
      <c r="W22" s="45">
        <f t="shared" si="6"/>
        <v>96.21914891147935</v>
      </c>
      <c r="X22" s="49">
        <v>159567</v>
      </c>
      <c r="Y22" s="49">
        <v>68771.77</v>
      </c>
      <c r="Z22" s="51">
        <f t="shared" si="7"/>
        <v>43.098992899534366</v>
      </c>
    </row>
    <row r="23" spans="1:26" ht="27.75" customHeight="1">
      <c r="A23" s="7"/>
      <c r="B23" s="40" t="s">
        <v>29</v>
      </c>
      <c r="C23" s="41">
        <v>388928</v>
      </c>
      <c r="D23" s="81">
        <v>483048.72</v>
      </c>
      <c r="E23" s="43">
        <f t="shared" si="0"/>
        <v>124.20003702484779</v>
      </c>
      <c r="F23" s="44">
        <v>928788</v>
      </c>
      <c r="G23" s="44">
        <v>753454.82</v>
      </c>
      <c r="H23" s="45">
        <f t="shared" si="1"/>
        <v>81.12236807538426</v>
      </c>
      <c r="I23" s="46">
        <v>449070</v>
      </c>
      <c r="J23" s="46">
        <v>410789.79</v>
      </c>
      <c r="K23" s="45">
        <f t="shared" si="2"/>
        <v>91.47566971741598</v>
      </c>
      <c r="L23" s="89"/>
      <c r="M23" s="56"/>
      <c r="N23" s="58"/>
      <c r="O23" s="49"/>
      <c r="P23" s="49"/>
      <c r="Q23" s="45"/>
      <c r="R23" s="50"/>
      <c r="S23" s="50"/>
      <c r="T23" s="45"/>
      <c r="U23" s="49">
        <v>239620</v>
      </c>
      <c r="V23" s="49">
        <v>191372.01</v>
      </c>
      <c r="W23" s="45">
        <f t="shared" si="6"/>
        <v>79.86479008430014</v>
      </c>
      <c r="X23" s="49">
        <v>174995</v>
      </c>
      <c r="Y23" s="49">
        <v>143493.02</v>
      </c>
      <c r="Z23" s="51">
        <f t="shared" si="7"/>
        <v>81.99835423869253</v>
      </c>
    </row>
    <row r="24" spans="1:30" ht="25.5">
      <c r="A24" s="7"/>
      <c r="B24" s="40" t="s">
        <v>30</v>
      </c>
      <c r="C24" s="41">
        <v>222010</v>
      </c>
      <c r="D24" s="81">
        <v>309720.32</v>
      </c>
      <c r="E24" s="43">
        <f t="shared" si="0"/>
        <v>139.50737354173236</v>
      </c>
      <c r="F24" s="44">
        <v>517385</v>
      </c>
      <c r="G24" s="44">
        <v>427502.5</v>
      </c>
      <c r="H24" s="45">
        <f t="shared" si="1"/>
        <v>82.62754041961016</v>
      </c>
      <c r="I24" s="46">
        <v>297338</v>
      </c>
      <c r="J24" s="46">
        <v>274394</v>
      </c>
      <c r="K24" s="45">
        <f t="shared" si="2"/>
        <v>92.28352918227742</v>
      </c>
      <c r="L24" s="89"/>
      <c r="M24" s="56"/>
      <c r="N24" s="58"/>
      <c r="O24" s="59"/>
      <c r="P24" s="59"/>
      <c r="Q24" s="45"/>
      <c r="R24" s="50"/>
      <c r="S24" s="50"/>
      <c r="T24" s="45"/>
      <c r="U24" s="49">
        <v>62567</v>
      </c>
      <c r="V24" s="49">
        <v>27854.99</v>
      </c>
      <c r="W24" s="45">
        <f t="shared" si="6"/>
        <v>44.5202582831205</v>
      </c>
      <c r="X24" s="49">
        <v>157480</v>
      </c>
      <c r="Y24" s="49">
        <v>125253.51</v>
      </c>
      <c r="Z24" s="51">
        <f t="shared" si="7"/>
        <v>79.53613792227584</v>
      </c>
      <c r="AD24" s="90"/>
    </row>
    <row r="25" spans="1:26" ht="26.25" thickBot="1">
      <c r="A25" s="60"/>
      <c r="B25" s="61" t="s">
        <v>31</v>
      </c>
      <c r="C25" s="41">
        <v>1798712</v>
      </c>
      <c r="D25" s="81">
        <v>3494182</v>
      </c>
      <c r="E25" s="64">
        <f t="shared" si="0"/>
        <v>194.26022620630764</v>
      </c>
      <c r="F25" s="44">
        <v>3719929</v>
      </c>
      <c r="G25" s="44">
        <v>2463636.15</v>
      </c>
      <c r="H25" s="65">
        <f t="shared" si="1"/>
        <v>66.2280422556452</v>
      </c>
      <c r="I25" s="46">
        <v>889654</v>
      </c>
      <c r="J25" s="46">
        <v>648337.22</v>
      </c>
      <c r="K25" s="65">
        <f t="shared" si="2"/>
        <v>72.87520991306732</v>
      </c>
      <c r="L25" s="91"/>
      <c r="M25" s="68"/>
      <c r="N25" s="69"/>
      <c r="O25" s="70">
        <v>1540444</v>
      </c>
      <c r="P25" s="70">
        <v>1216231.58</v>
      </c>
      <c r="Q25" s="65">
        <f>P25/O25*100</f>
        <v>78.9533134602751</v>
      </c>
      <c r="R25" s="71"/>
      <c r="S25" s="71"/>
      <c r="T25" s="65"/>
      <c r="U25" s="70">
        <v>1121161</v>
      </c>
      <c r="V25" s="70">
        <v>506573.66</v>
      </c>
      <c r="W25" s="65">
        <f t="shared" si="6"/>
        <v>45.1829540984747</v>
      </c>
      <c r="X25" s="70">
        <v>115170</v>
      </c>
      <c r="Y25" s="70">
        <v>72893.69</v>
      </c>
      <c r="Z25" s="72">
        <f t="shared" si="7"/>
        <v>63.29225492749848</v>
      </c>
    </row>
    <row r="26" spans="1:26" ht="37.5" customHeight="1" thickBot="1">
      <c r="A26" s="7"/>
      <c r="B26" s="74" t="s">
        <v>32</v>
      </c>
      <c r="C26" s="75">
        <f>SUM(C19:C25)</f>
        <v>3477099</v>
      </c>
      <c r="D26" s="77">
        <f>SUM(D19:D25)</f>
        <v>5652971.52</v>
      </c>
      <c r="E26" s="92">
        <f t="shared" si="0"/>
        <v>162.57723809416987</v>
      </c>
      <c r="F26" s="93">
        <f>SUM(F19:F25)</f>
        <v>7750150</v>
      </c>
      <c r="G26" s="77">
        <f>SUM(G19:G25)</f>
        <v>5793769.52</v>
      </c>
      <c r="H26" s="78">
        <f t="shared" si="1"/>
        <v>74.75686947994554</v>
      </c>
      <c r="I26" s="77">
        <f>SUM(I19:I25)</f>
        <v>2851762</v>
      </c>
      <c r="J26" s="77">
        <f>SUM(J19:J25)</f>
        <v>2388513.2</v>
      </c>
      <c r="K26" s="78">
        <f t="shared" si="2"/>
        <v>83.75569910813034</v>
      </c>
      <c r="L26" s="80">
        <f>SUM(L19:L25)</f>
        <v>0</v>
      </c>
      <c r="M26" s="80">
        <f>SUM(M19:M25)</f>
        <v>0</v>
      </c>
      <c r="N26" s="79">
        <f>SUM(N19:N25)</f>
        <v>0</v>
      </c>
      <c r="O26" s="77">
        <f>SUM(O19:O25)</f>
        <v>1906639</v>
      </c>
      <c r="P26" s="77">
        <f>SUM(P19:P25)</f>
        <v>1544202.61</v>
      </c>
      <c r="Q26" s="78">
        <f>P26/O26*100</f>
        <v>80.99082259410409</v>
      </c>
      <c r="R26" s="80"/>
      <c r="S26" s="80"/>
      <c r="T26" s="78"/>
      <c r="U26" s="77">
        <f>SUM(U19:U25)</f>
        <v>1705548</v>
      </c>
      <c r="V26" s="77">
        <f>SUM(V19:V25)</f>
        <v>953302.4299999999</v>
      </c>
      <c r="W26" s="78">
        <f t="shared" si="6"/>
        <v>55.894201159979076</v>
      </c>
      <c r="X26" s="77">
        <f>SUM(X19:X25)</f>
        <v>1166098</v>
      </c>
      <c r="Y26" s="77">
        <f>SUM(Y19:Y25)</f>
        <v>880351.28</v>
      </c>
      <c r="Z26" s="28">
        <f t="shared" si="7"/>
        <v>75.49547979672377</v>
      </c>
    </row>
    <row r="27" spans="1:26" ht="22.5" customHeight="1" thickBot="1">
      <c r="A27" s="7"/>
      <c r="B27" s="7" t="s">
        <v>33</v>
      </c>
      <c r="C27" s="75">
        <f>C10+C18+C26</f>
        <v>19495210</v>
      </c>
      <c r="D27" s="77">
        <f>D10+D18+D26</f>
        <v>28903537.05</v>
      </c>
      <c r="E27" s="17">
        <f t="shared" si="0"/>
        <v>148.25968558430506</v>
      </c>
      <c r="F27" s="93">
        <f>F10+F18+F26</f>
        <v>41235996</v>
      </c>
      <c r="G27" s="77">
        <f>G10+G18+G26</f>
        <v>35005379.44</v>
      </c>
      <c r="H27" s="94">
        <f t="shared" si="1"/>
        <v>84.89034541568972</v>
      </c>
      <c r="I27" s="77">
        <f>I10+I18+I26</f>
        <v>9799025</v>
      </c>
      <c r="J27" s="77">
        <f>J10+J18+J26</f>
        <v>8341263.28</v>
      </c>
      <c r="K27" s="94">
        <f t="shared" si="2"/>
        <v>85.12340033829898</v>
      </c>
      <c r="L27" s="77">
        <f>L10+L18+L26</f>
        <v>306430</v>
      </c>
      <c r="M27" s="77">
        <f>M10+M18+M26</f>
        <v>217490.08</v>
      </c>
      <c r="N27" s="95">
        <f>N10+N18+N26</f>
        <v>70.97545279509187</v>
      </c>
      <c r="O27" s="77">
        <f>O10+O18+O26</f>
        <v>15506021</v>
      </c>
      <c r="P27" s="77">
        <f>P10+P18+P26</f>
        <v>14019268.5</v>
      </c>
      <c r="Q27" s="94">
        <f>P27/O27*100</f>
        <v>90.41177294935949</v>
      </c>
      <c r="R27" s="77"/>
      <c r="S27" s="77"/>
      <c r="T27" s="96"/>
      <c r="U27" s="77">
        <f>U10+U18+U26</f>
        <v>10919554</v>
      </c>
      <c r="V27" s="77">
        <f>V10+V18+V26</f>
        <v>8691902.43</v>
      </c>
      <c r="W27" s="94">
        <f t="shared" si="6"/>
        <v>79.59942713777504</v>
      </c>
      <c r="X27" s="77">
        <f>X10+X18+X26</f>
        <v>4064246</v>
      </c>
      <c r="Y27" s="77">
        <f>Y10+Y18+Y26</f>
        <v>3318424.4299999997</v>
      </c>
      <c r="Z27" s="97">
        <f t="shared" si="7"/>
        <v>81.64920209062147</v>
      </c>
    </row>
    <row r="28" spans="1:26" ht="28.5" customHeight="1" thickBot="1">
      <c r="A28" s="98"/>
      <c r="B28" s="98" t="s">
        <v>34</v>
      </c>
      <c r="C28" s="41">
        <v>30579743</v>
      </c>
      <c r="D28" s="81">
        <v>32292603.54</v>
      </c>
      <c r="E28" s="17">
        <f t="shared" si="0"/>
        <v>105.6012914824039</v>
      </c>
      <c r="F28" s="99">
        <v>180644975</v>
      </c>
      <c r="G28" s="99">
        <v>161634588.2800001</v>
      </c>
      <c r="H28" s="78">
        <f t="shared" si="1"/>
        <v>89.47638221323349</v>
      </c>
      <c r="I28" s="46">
        <v>1070742</v>
      </c>
      <c r="J28" s="46">
        <v>838143.99</v>
      </c>
      <c r="K28" s="78">
        <f t="shared" si="2"/>
        <v>78.27693225819104</v>
      </c>
      <c r="L28" s="100"/>
      <c r="M28" s="25"/>
      <c r="N28" s="101"/>
      <c r="O28" s="100">
        <v>57209108</v>
      </c>
      <c r="P28" s="25">
        <v>49511407.76999998</v>
      </c>
      <c r="Q28" s="78">
        <f>P28/O28*100</f>
        <v>86.5446246251558</v>
      </c>
      <c r="R28" s="100">
        <v>33784448</v>
      </c>
      <c r="S28" s="25">
        <v>27570610.659999996</v>
      </c>
      <c r="T28" s="78">
        <f>S28/R28*100</f>
        <v>81.60740308676938</v>
      </c>
      <c r="U28" s="100"/>
      <c r="V28" s="25"/>
      <c r="W28" s="78"/>
      <c r="X28" s="100">
        <v>6022488</v>
      </c>
      <c r="Y28" s="25">
        <v>4692644.01</v>
      </c>
      <c r="Z28" s="28">
        <f t="shared" si="7"/>
        <v>77.91869423401093</v>
      </c>
    </row>
    <row r="29" spans="1:26" ht="24.75" customHeight="1" thickBot="1">
      <c r="A29" s="60"/>
      <c r="B29" s="102" t="s">
        <v>35</v>
      </c>
      <c r="C29" s="103">
        <f>C27+C28</f>
        <v>50074953</v>
      </c>
      <c r="D29" s="104">
        <f>D27+D28</f>
        <v>61196140.59</v>
      </c>
      <c r="E29" s="17">
        <f t="shared" si="0"/>
        <v>122.20908243288817</v>
      </c>
      <c r="F29" s="105">
        <f>F27+F28</f>
        <v>221880971</v>
      </c>
      <c r="G29" s="104">
        <f>G27+G28</f>
        <v>196639967.7200001</v>
      </c>
      <c r="H29" s="106">
        <f t="shared" si="1"/>
        <v>88.62407931322785</v>
      </c>
      <c r="I29" s="105">
        <f>I27+I28</f>
        <v>10869767</v>
      </c>
      <c r="J29" s="105">
        <f>J27+J28</f>
        <v>9179407.27</v>
      </c>
      <c r="K29" s="106">
        <f t="shared" si="2"/>
        <v>84.44897917315063</v>
      </c>
      <c r="L29" s="104">
        <f>L27+L28</f>
        <v>306430</v>
      </c>
      <c r="M29" s="104">
        <f>M27+M28</f>
        <v>217490.08</v>
      </c>
      <c r="N29" s="107">
        <f>N27+N28</f>
        <v>70.97545279509187</v>
      </c>
      <c r="O29" s="104">
        <f>O27+O28</f>
        <v>72715129</v>
      </c>
      <c r="P29" s="104">
        <f>P27+P28</f>
        <v>63530676.26999998</v>
      </c>
      <c r="Q29" s="106">
        <f>P29/O29*100</f>
        <v>87.36926846406334</v>
      </c>
      <c r="R29" s="104">
        <f>R27+R28</f>
        <v>33784448</v>
      </c>
      <c r="S29" s="104">
        <f>S27+S28</f>
        <v>27570610.659999996</v>
      </c>
      <c r="T29" s="106">
        <f>S29/R29*100</f>
        <v>81.60740308676938</v>
      </c>
      <c r="U29" s="104">
        <f>U27+U28</f>
        <v>10919554</v>
      </c>
      <c r="V29" s="104">
        <f>V27+V28</f>
        <v>8691902.43</v>
      </c>
      <c r="W29" s="106">
        <f>V29/U29*100</f>
        <v>79.59942713777504</v>
      </c>
      <c r="X29" s="104">
        <f>X27+X28</f>
        <v>10086734</v>
      </c>
      <c r="Y29" s="104">
        <f>Y27+Y28</f>
        <v>8011068.4399999995</v>
      </c>
      <c r="Z29" s="108">
        <f t="shared" si="7"/>
        <v>79.42182712461734</v>
      </c>
    </row>
    <row r="30" spans="2:9" ht="12.75">
      <c r="B30" s="111"/>
      <c r="C30" s="111"/>
      <c r="D30" s="111"/>
      <c r="E30" s="1"/>
      <c r="F30" s="112"/>
      <c r="G30" s="112"/>
      <c r="H30" s="1"/>
      <c r="I30" s="1"/>
    </row>
    <row r="31" spans="2:9" ht="12.75">
      <c r="B31" s="111"/>
      <c r="C31" s="111"/>
      <c r="D31" s="111"/>
      <c r="E31" s="1"/>
      <c r="F31" s="1"/>
      <c r="G31" s="113"/>
      <c r="H31" s="1"/>
      <c r="I31" s="1"/>
    </row>
    <row r="32" spans="2:8" ht="12.75">
      <c r="B32" s="114"/>
      <c r="C32" s="114"/>
      <c r="F32" s="1"/>
      <c r="G32" s="1"/>
      <c r="H32" s="1"/>
    </row>
    <row r="33" spans="6:8" ht="12.75">
      <c r="F33" s="1"/>
      <c r="G33" s="113"/>
      <c r="H33" s="1"/>
    </row>
    <row r="34" spans="3:8" ht="12.75">
      <c r="C34" s="110"/>
      <c r="D34" s="110"/>
      <c r="E34" s="110"/>
      <c r="F34" s="109"/>
      <c r="G34" s="109"/>
      <c r="H34" s="1"/>
    </row>
    <row r="38" spans="6:7" ht="12.75">
      <c r="F38" s="110"/>
      <c r="G38" s="110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2015-07-27T12:17:35Z</dcterms:created>
  <dcterms:modified xsi:type="dcterms:W3CDTF">2015-07-27T12:31:00Z</dcterms:modified>
  <cp:category/>
  <cp:version/>
  <cp:contentType/>
  <cp:contentStatus/>
</cp:coreProperties>
</file>