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щопонеділка" sheetId="1" r:id="rId1"/>
    <sheet name="Лист1" sheetId="2" r:id="rId2"/>
  </sheets>
  <definedNames>
    <definedName name="_xlnm.Print_Titles" localSheetId="1">'Лист1'!$A:$A</definedName>
  </definedNames>
  <calcPr fullCalcOnLoad="1"/>
</workbook>
</file>

<file path=xl/sharedStrings.xml><?xml version="1.0" encoding="utf-8"?>
<sst xmlns="http://schemas.openxmlformats.org/spreadsheetml/2006/main" count="236" uniqueCount="59">
  <si>
    <t>Станом на 30.01.2018</t>
  </si>
  <si>
    <t>Аналіз виконання плану по доходах</t>
  </si>
  <si>
    <t>На 26.01.2018</t>
  </si>
  <si>
    <t>Назва бюджету</t>
  </si>
  <si>
    <t xml:space="preserve"> Уточ.пл.</t>
  </si>
  <si>
    <t>Факт</t>
  </si>
  <si>
    <t>Всього (без урах. трансф.)</t>
  </si>
  <si>
    <t>Всього</t>
  </si>
  <si>
    <t>Бюджет Дергачівського р-ну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</si>
  <si>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</si>
  <si>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</si>
  <si>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</si>
  <si>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</si>
  <si>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</si>
  <si>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</si>
  <si>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</si>
  <si>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</si>
  <si>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</si>
  <si>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</si>
  <si>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</si>
  <si>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</si>
  <si>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</si>
  <si>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Всього:</t>
  </si>
  <si>
    <t>Інформація про надходження та використання коштів місцевих бюджетів Дергачівського району (станом на 29.01.2018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</si>
  <si>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</si>
  <si>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</si>
  <si>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</si>
  <si>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</si>
  <si>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</si>
  <si>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</si>
  <si>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</si>
  <si>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</si>
  <si>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</si>
  <si>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</si>
  <si>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</t>
  </si>
  <si>
    <t>виконання по доходах за січень-</t>
  </si>
  <si>
    <t>%</t>
  </si>
  <si>
    <t>затерджено з урахуванням змін на 
січень-</t>
  </si>
  <si>
    <t>касові видатки  за січень-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</si>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</sst>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6" fillId="0" borderId="0" xfId="333" applyFont="1" applyFill="1" applyBorder="1" applyAlignment="1">
      <alignment vertical="center"/>
      <protection/>
    </xf>
    <xf numFmtId="14" fontId="8" fillId="0" borderId="0" xfId="333" applyNumberFormat="1" applyFont="1" applyFill="1" applyAlignment="1">
      <alignment horizontal="left" vertical="center"/>
      <protection/>
    </xf>
    <xf numFmtId="0" fontId="6" fillId="0" borderId="0" xfId="333" applyFont="1" applyFill="1" applyAlignment="1">
      <alignment vertical="center"/>
      <protection/>
    </xf>
    <xf numFmtId="14" fontId="8" fillId="0" borderId="0" xfId="333" applyNumberFormat="1" applyFont="1" applyFill="1" applyAlignment="1">
      <alignment vertical="center"/>
      <protection/>
    </xf>
    <xf numFmtId="0" fontId="9" fillId="0" borderId="0" xfId="333" applyFont="1" applyFill="1" applyAlignment="1">
      <alignment horizontal="center" vertical="center"/>
      <protection/>
    </xf>
    <xf numFmtId="0" fontId="9" fillId="0" borderId="0" xfId="333" applyFont="1" applyFill="1" applyAlignment="1">
      <alignment vertical="center"/>
      <protection/>
    </xf>
    <xf numFmtId="0" fontId="6" fillId="0" borderId="11" xfId="333" applyFont="1" applyFill="1" applyBorder="1" applyAlignment="1">
      <alignment vertical="center"/>
      <protection/>
    </xf>
    <xf numFmtId="0" fontId="6" fillId="4" borderId="11" xfId="333" applyFont="1" applyFill="1" applyBorder="1" applyAlignment="1">
      <alignment vertical="center"/>
      <protection/>
    </xf>
    <xf numFmtId="0" fontId="6" fillId="4" borderId="11" xfId="333" applyFont="1" applyFill="1" applyBorder="1" applyAlignment="1">
      <alignment horizontal="center" vertical="center"/>
      <protection/>
    </xf>
    <xf numFmtId="0" fontId="6" fillId="4" borderId="12" xfId="333" applyFont="1" applyFill="1" applyBorder="1" applyAlignment="1">
      <alignment horizontal="center" vertical="center"/>
      <protection/>
    </xf>
    <xf numFmtId="0" fontId="6" fillId="4" borderId="13" xfId="333" applyFont="1" applyFill="1" applyBorder="1" applyAlignment="1">
      <alignment horizontal="center" vertical="center"/>
      <protection/>
    </xf>
    <xf numFmtId="0" fontId="6" fillId="4" borderId="14" xfId="333" applyFont="1" applyFill="1" applyBorder="1" applyAlignment="1">
      <alignment horizontal="center" vertical="center"/>
      <protection/>
    </xf>
    <xf numFmtId="0" fontId="6" fillId="4" borderId="15" xfId="333" applyFont="1" applyFill="1" applyBorder="1" applyAlignment="1">
      <alignment horizontal="center" vertical="center"/>
      <protection/>
    </xf>
    <xf numFmtId="0" fontId="6" fillId="4" borderId="16" xfId="333" applyFont="1" applyFill="1" applyBorder="1" applyAlignment="1">
      <alignment horizontal="center" vertical="center"/>
      <protection/>
    </xf>
    <xf numFmtId="0" fontId="6" fillId="4" borderId="17" xfId="333" applyFont="1" applyFill="1" applyBorder="1" applyAlignment="1">
      <alignment horizontal="center" vertical="center"/>
      <protection/>
    </xf>
    <xf numFmtId="0" fontId="6" fillId="4" borderId="18" xfId="333" applyFont="1" applyFill="1" applyBorder="1" applyAlignment="1">
      <alignment horizontal="center" vertical="center"/>
      <protection/>
    </xf>
    <xf numFmtId="0" fontId="6" fillId="4" borderId="19" xfId="333" applyFont="1" applyFill="1" applyBorder="1" applyAlignment="1">
      <alignment horizontal="center" vertical="center"/>
      <protection/>
    </xf>
    <xf numFmtId="0" fontId="6" fillId="0" borderId="20" xfId="333" applyFont="1" applyFill="1" applyBorder="1" applyAlignment="1">
      <alignment vertical="center"/>
      <protection/>
    </xf>
    <xf numFmtId="0" fontId="6" fillId="4" borderId="21" xfId="333" applyFont="1" applyFill="1" applyBorder="1" applyAlignment="1">
      <alignment horizontal="center" vertical="center"/>
      <protection/>
    </xf>
    <xf numFmtId="0" fontId="6" fillId="4" borderId="22" xfId="333" applyFont="1" applyFill="1" applyBorder="1" applyAlignment="1">
      <alignment horizontal="center" vertical="center"/>
      <protection/>
    </xf>
    <xf numFmtId="0" fontId="6" fillId="4" borderId="23" xfId="333" applyFont="1" applyFill="1" applyBorder="1" applyAlignment="1">
      <alignment horizontal="center" vertical="center"/>
      <protection/>
    </xf>
    <xf numFmtId="0" fontId="6" fillId="4" borderId="24" xfId="333" applyFont="1" applyFill="1" applyBorder="1" applyAlignment="1">
      <alignment horizontal="center" vertical="center"/>
      <protection/>
    </xf>
    <xf numFmtId="0" fontId="6" fillId="4" borderId="10" xfId="333" applyFont="1" applyFill="1" applyBorder="1" applyAlignment="1">
      <alignment horizontal="center" vertical="center"/>
      <protection/>
    </xf>
    <xf numFmtId="0" fontId="6" fillId="4" borderId="25" xfId="333" applyFont="1" applyFill="1" applyBorder="1" applyAlignment="1">
      <alignment horizontal="center" vertical="center"/>
      <protection/>
    </xf>
    <xf numFmtId="0" fontId="6" fillId="4" borderId="26" xfId="333" applyFont="1" applyFill="1" applyBorder="1" applyAlignment="1">
      <alignment horizontal="center" vertical="center"/>
      <protection/>
    </xf>
    <xf numFmtId="0" fontId="6" fillId="4" borderId="27" xfId="333" applyFont="1" applyFill="1" applyBorder="1" applyAlignment="1">
      <alignment horizontal="center" vertical="center"/>
      <protection/>
    </xf>
    <xf numFmtId="0" fontId="6" fillId="4" borderId="27" xfId="333" applyFont="1" applyFill="1" applyBorder="1" applyAlignment="1">
      <alignment horizontal="center" vertical="center" wrapText="1"/>
      <protection/>
    </xf>
    <xf numFmtId="0" fontId="6" fillId="4" borderId="28" xfId="333" applyFont="1" applyFill="1" applyBorder="1" applyAlignment="1">
      <alignment horizontal="center" vertical="center"/>
      <protection/>
    </xf>
    <xf numFmtId="0" fontId="6" fillId="4" borderId="29" xfId="333" applyFont="1" applyFill="1" applyBorder="1" applyAlignment="1">
      <alignment horizontal="center" vertical="center"/>
      <protection/>
    </xf>
    <xf numFmtId="0" fontId="6" fillId="4" borderId="17" xfId="333" applyFont="1" applyFill="1" applyBorder="1" applyAlignment="1">
      <alignment horizontal="center" vertical="center" wrapText="1"/>
      <protection/>
    </xf>
    <xf numFmtId="0" fontId="6" fillId="4" borderId="30" xfId="333" applyFont="1" applyFill="1" applyBorder="1" applyAlignment="1">
      <alignment horizontal="center" vertical="center" wrapText="1"/>
      <protection/>
    </xf>
    <xf numFmtId="0" fontId="6" fillId="4" borderId="31" xfId="333" applyFont="1" applyFill="1" applyBorder="1" applyAlignment="1">
      <alignment horizontal="center" vertical="center" wrapText="1"/>
      <protection/>
    </xf>
    <xf numFmtId="0" fontId="6" fillId="4" borderId="32" xfId="333" applyFill="1" applyBorder="1" applyAlignment="1">
      <alignment horizontal="center" vertical="center" wrapText="1"/>
      <protection/>
    </xf>
    <xf numFmtId="0" fontId="6" fillId="4" borderId="22" xfId="333" applyFill="1" applyBorder="1" applyAlignment="1">
      <alignment horizontal="center" vertical="center" wrapText="1"/>
      <protection/>
    </xf>
    <xf numFmtId="0" fontId="6" fillId="4" borderId="33" xfId="333" applyFont="1" applyFill="1" applyBorder="1" applyAlignment="1">
      <alignment horizontal="center" vertical="center" wrapText="1"/>
      <protection/>
    </xf>
    <xf numFmtId="0" fontId="6" fillId="4" borderId="27" xfId="333" applyFont="1" applyFill="1" applyBorder="1" applyAlignment="1">
      <alignment horizontal="center" vertical="center" wrapText="1"/>
      <protection/>
    </xf>
    <xf numFmtId="0" fontId="6" fillId="4" borderId="28" xfId="333" applyFont="1" applyFill="1" applyBorder="1" applyAlignment="1">
      <alignment horizontal="center" vertical="center" wrapText="1"/>
      <protection/>
    </xf>
    <xf numFmtId="0" fontId="8" fillId="0" borderId="34" xfId="333" applyFont="1" applyFill="1" applyBorder="1" applyAlignment="1">
      <alignment vertical="center"/>
      <protection/>
    </xf>
    <xf numFmtId="0" fontId="8" fillId="0" borderId="35" xfId="333" applyFont="1" applyFill="1" applyBorder="1" applyAlignment="1">
      <alignment vertical="center" wrapText="1"/>
      <protection/>
    </xf>
    <xf numFmtId="0" fontId="0" fillId="0" borderId="17" xfId="335" applyFont="1" applyBorder="1">
      <alignment/>
      <protection/>
    </xf>
    <xf numFmtId="1" fontId="0" fillId="0" borderId="19" xfId="335" applyNumberFormat="1" applyFont="1" applyBorder="1">
      <alignment/>
      <protection/>
    </xf>
    <xf numFmtId="172" fontId="8" fillId="0" borderId="22" xfId="333" applyNumberFormat="1" applyFont="1" applyFill="1" applyBorder="1" applyAlignment="1">
      <alignment vertical="center"/>
      <protection/>
    </xf>
    <xf numFmtId="174" fontId="1" fillId="0" borderId="27" xfId="341" applyNumberFormat="1" applyFont="1" applyBorder="1" applyAlignment="1">
      <alignment vertical="center" wrapText="1"/>
      <protection/>
    </xf>
    <xf numFmtId="172" fontId="8" fillId="0" borderId="27" xfId="333" applyNumberFormat="1" applyFont="1" applyFill="1" applyBorder="1" applyAlignment="1">
      <alignment horizontal="center" vertical="center"/>
      <protection/>
    </xf>
    <xf numFmtId="174" fontId="1" fillId="0" borderId="18" xfId="339" applyNumberFormat="1" applyFont="1" applyBorder="1" applyAlignment="1">
      <alignment vertical="center" wrapText="1"/>
      <protection/>
    </xf>
    <xf numFmtId="172" fontId="8" fillId="0" borderId="18" xfId="333" applyNumberFormat="1" applyFont="1" applyFill="1" applyBorder="1" applyAlignment="1">
      <alignment horizontal="center" vertical="center"/>
      <protection/>
    </xf>
    <xf numFmtId="14" fontId="8" fillId="0" borderId="18" xfId="333" applyNumberFormat="1" applyFont="1" applyFill="1" applyBorder="1" applyAlignment="1">
      <alignment horizontal="center" vertical="center"/>
      <protection/>
    </xf>
    <xf numFmtId="0" fontId="8" fillId="0" borderId="18" xfId="333" applyFont="1" applyFill="1" applyBorder="1" applyAlignment="1">
      <alignment horizontal="center" vertical="center"/>
      <protection/>
    </xf>
    <xf numFmtId="0" fontId="8" fillId="0" borderId="18" xfId="333" applyFont="1" applyFill="1" applyBorder="1" applyAlignment="1">
      <alignment horizontal="center" vertical="center"/>
      <protection/>
    </xf>
    <xf numFmtId="174" fontId="0" fillId="0" borderId="18" xfId="334" applyNumberFormat="1" applyBorder="1" applyAlignment="1">
      <alignment vertical="center" wrapText="1"/>
      <protection/>
    </xf>
    <xf numFmtId="172" fontId="8" fillId="0" borderId="18" xfId="333" applyNumberFormat="1" applyFont="1" applyFill="1" applyBorder="1" applyAlignment="1">
      <alignment horizontal="right" vertical="center"/>
      <protection/>
    </xf>
    <xf numFmtId="174" fontId="8" fillId="0" borderId="18" xfId="333" applyNumberFormat="1" applyFont="1" applyFill="1" applyBorder="1" applyAlignment="1">
      <alignment horizontal="center" vertical="center" wrapText="1"/>
      <protection/>
    </xf>
    <xf numFmtId="1" fontId="1" fillId="0" borderId="18" xfId="338" applyNumberFormat="1" applyFont="1" applyFill="1" applyBorder="1" applyAlignment="1">
      <alignment vertical="center" wrapText="1"/>
      <protection/>
    </xf>
    <xf numFmtId="172" fontId="8" fillId="0" borderId="19" xfId="333" applyNumberFormat="1" applyFont="1" applyFill="1" applyBorder="1" applyAlignment="1">
      <alignment vertical="center"/>
      <protection/>
    </xf>
    <xf numFmtId="0" fontId="6" fillId="0" borderId="36" xfId="333" applyFont="1" applyFill="1" applyBorder="1" applyAlignment="1">
      <alignment vertical="center" wrapText="1"/>
      <protection/>
    </xf>
    <xf numFmtId="0" fontId="0" fillId="0" borderId="37" xfId="335" applyFont="1" applyBorder="1">
      <alignment/>
      <protection/>
    </xf>
    <xf numFmtId="1" fontId="0" fillId="0" borderId="38" xfId="335" applyNumberFormat="1" applyFont="1" applyBorder="1">
      <alignment/>
      <protection/>
    </xf>
    <xf numFmtId="172" fontId="8" fillId="0" borderId="39" xfId="333" applyNumberFormat="1" applyFont="1" applyFill="1" applyBorder="1" applyAlignment="1">
      <alignment vertical="center"/>
      <protection/>
    </xf>
    <xf numFmtId="174" fontId="0" fillId="0" borderId="40" xfId="341" applyNumberFormat="1" applyFont="1" applyBorder="1" applyAlignment="1">
      <alignment vertical="center" wrapText="1"/>
      <protection/>
    </xf>
    <xf numFmtId="172" fontId="8" fillId="0" borderId="40" xfId="333" applyNumberFormat="1" applyFont="1" applyFill="1" applyBorder="1" applyAlignment="1">
      <alignment vertical="center"/>
      <protection/>
    </xf>
    <xf numFmtId="174" fontId="0" fillId="0" borderId="40" xfId="339" applyNumberFormat="1" applyFont="1" applyBorder="1" applyAlignment="1">
      <alignment vertical="center" wrapText="1"/>
      <protection/>
    </xf>
    <xf numFmtId="1" fontId="0" fillId="0" borderId="40" xfId="338" applyNumberFormat="1" applyFont="1" applyFill="1" applyBorder="1" applyAlignment="1">
      <alignment vertical="center" wrapText="1"/>
      <protection/>
    </xf>
    <xf numFmtId="174" fontId="6" fillId="0" borderId="40" xfId="333" applyNumberFormat="1" applyFont="1" applyFill="1" applyBorder="1" applyAlignment="1">
      <alignment vertical="center"/>
      <protection/>
    </xf>
    <xf numFmtId="172" fontId="8" fillId="0" borderId="38" xfId="333" applyNumberFormat="1" applyFont="1" applyFill="1" applyBorder="1" applyAlignment="1">
      <alignment vertical="center"/>
      <protection/>
    </xf>
    <xf numFmtId="0" fontId="6" fillId="0" borderId="41" xfId="333" applyFont="1" applyFill="1" applyBorder="1" applyAlignment="1">
      <alignment vertical="center" wrapText="1"/>
      <protection/>
    </xf>
    <xf numFmtId="0" fontId="0" fillId="0" borderId="42" xfId="335" applyFont="1" applyBorder="1">
      <alignment/>
      <protection/>
    </xf>
    <xf numFmtId="1" fontId="0" fillId="0" borderId="43" xfId="335" applyNumberFormat="1" applyFont="1" applyBorder="1">
      <alignment/>
      <protection/>
    </xf>
    <xf numFmtId="172" fontId="8" fillId="0" borderId="44" xfId="333" applyNumberFormat="1" applyFont="1" applyFill="1" applyBorder="1" applyAlignment="1">
      <alignment vertical="center"/>
      <protection/>
    </xf>
    <xf numFmtId="172" fontId="8" fillId="0" borderId="10" xfId="333" applyNumberFormat="1" applyFont="1" applyFill="1" applyBorder="1" applyAlignment="1">
      <alignment vertical="center"/>
      <protection/>
    </xf>
    <xf numFmtId="1" fontId="6" fillId="0" borderId="10" xfId="333" applyNumberFormat="1" applyFont="1" applyFill="1" applyBorder="1" applyAlignment="1">
      <alignment vertical="center" wrapText="1"/>
      <protection/>
    </xf>
    <xf numFmtId="1" fontId="0" fillId="0" borderId="10" xfId="338" applyNumberFormat="1" applyFont="1" applyFill="1" applyBorder="1" applyAlignment="1">
      <alignment vertical="center" wrapText="1"/>
      <protection/>
    </xf>
    <xf numFmtId="174" fontId="6" fillId="0" borderId="10" xfId="333" applyNumberFormat="1" applyFont="1" applyFill="1" applyBorder="1" applyAlignment="1">
      <alignment vertical="center" wrapText="1"/>
      <protection/>
    </xf>
    <xf numFmtId="172" fontId="8" fillId="0" borderId="43" xfId="333" applyNumberFormat="1" applyFont="1" applyFill="1" applyBorder="1" applyAlignment="1">
      <alignment vertical="center"/>
      <protection/>
    </xf>
    <xf numFmtId="1" fontId="6" fillId="0" borderId="10" xfId="333" applyNumberFormat="1" applyFont="1" applyFill="1" applyBorder="1" applyAlignment="1">
      <alignment vertical="center" wrapText="1"/>
      <protection/>
    </xf>
    <xf numFmtId="174" fontId="0" fillId="0" borderId="10" xfId="334" applyNumberFormat="1" applyBorder="1" applyAlignment="1">
      <alignment vertical="center" wrapText="1"/>
      <protection/>
    </xf>
    <xf numFmtId="1" fontId="6" fillId="0" borderId="10" xfId="333" applyNumberFormat="1" applyFont="1" applyFill="1" applyBorder="1" applyAlignment="1">
      <alignment vertical="center"/>
      <protection/>
    </xf>
    <xf numFmtId="0" fontId="6" fillId="0" borderId="10" xfId="333" applyFont="1" applyFill="1" applyBorder="1" applyAlignment="1">
      <alignment vertical="center"/>
      <protection/>
    </xf>
    <xf numFmtId="0" fontId="8" fillId="0" borderId="10" xfId="333" applyFont="1" applyFill="1" applyBorder="1" applyAlignment="1">
      <alignment horizontal="center" vertical="center"/>
      <protection/>
    </xf>
    <xf numFmtId="0" fontId="8" fillId="0" borderId="10" xfId="333" applyFont="1" applyFill="1" applyBorder="1" applyAlignment="1">
      <alignment vertical="center"/>
      <protection/>
    </xf>
    <xf numFmtId="1" fontId="0" fillId="0" borderId="10" xfId="340" applyNumberFormat="1" applyFont="1" applyFill="1" applyBorder="1" applyAlignment="1">
      <alignment vertical="center" wrapText="1"/>
      <protection/>
    </xf>
    <xf numFmtId="0" fontId="6" fillId="0" borderId="34" xfId="333" applyFont="1" applyFill="1" applyBorder="1" applyAlignment="1">
      <alignment vertical="center"/>
      <protection/>
    </xf>
    <xf numFmtId="0" fontId="6" fillId="0" borderId="45" xfId="333" applyFont="1" applyFill="1" applyBorder="1" applyAlignment="1">
      <alignment vertical="center" wrapText="1"/>
      <protection/>
    </xf>
    <xf numFmtId="172" fontId="8" fillId="0" borderId="46" xfId="333" applyNumberFormat="1" applyFont="1" applyFill="1" applyBorder="1" applyAlignment="1">
      <alignment vertical="center"/>
      <protection/>
    </xf>
    <xf numFmtId="172" fontId="8" fillId="0" borderId="47" xfId="333" applyNumberFormat="1" applyFont="1" applyFill="1" applyBorder="1" applyAlignment="1">
      <alignment vertical="center"/>
      <protection/>
    </xf>
    <xf numFmtId="174" fontId="0" fillId="0" borderId="48" xfId="339" applyNumberFormat="1" applyFont="1" applyBorder="1" applyAlignment="1">
      <alignment vertical="center" wrapText="1"/>
      <protection/>
    </xf>
    <xf numFmtId="1" fontId="6" fillId="0" borderId="47" xfId="333" applyNumberFormat="1" applyFont="1" applyFill="1" applyBorder="1" applyAlignment="1">
      <alignment vertical="center"/>
      <protection/>
    </xf>
    <xf numFmtId="0" fontId="6" fillId="0" borderId="47" xfId="333" applyFont="1" applyFill="1" applyBorder="1" applyAlignment="1">
      <alignment vertical="center"/>
      <protection/>
    </xf>
    <xf numFmtId="0" fontId="8" fillId="0" borderId="47" xfId="333" applyFont="1" applyFill="1" applyBorder="1" applyAlignment="1">
      <alignment vertical="center"/>
      <protection/>
    </xf>
    <xf numFmtId="1" fontId="0" fillId="0" borderId="47" xfId="338" applyNumberFormat="1" applyFont="1" applyFill="1" applyBorder="1" applyAlignment="1">
      <alignment vertical="center" wrapText="1"/>
      <protection/>
    </xf>
    <xf numFmtId="174" fontId="6" fillId="0" borderId="47" xfId="333" applyNumberFormat="1" applyFont="1" applyFill="1" applyBorder="1" applyAlignment="1">
      <alignment vertical="center" wrapText="1"/>
      <protection/>
    </xf>
    <xf numFmtId="172" fontId="8" fillId="0" borderId="49" xfId="333" applyNumberFormat="1" applyFont="1" applyFill="1" applyBorder="1" applyAlignment="1">
      <alignment vertical="center"/>
      <protection/>
    </xf>
    <xf numFmtId="0" fontId="6" fillId="0" borderId="50" xfId="333" applyFont="1" applyFill="1" applyBorder="1" applyAlignment="1">
      <alignment vertical="center"/>
      <protection/>
    </xf>
    <xf numFmtId="0" fontId="6" fillId="0" borderId="35" xfId="333" applyFont="1" applyFill="1" applyBorder="1" applyAlignment="1">
      <alignment vertical="center" wrapText="1"/>
      <protection/>
    </xf>
    <xf numFmtId="1" fontId="8" fillId="0" borderId="18" xfId="333" applyNumberFormat="1" applyFont="1" applyFill="1" applyBorder="1" applyAlignment="1">
      <alignment vertical="center"/>
      <protection/>
    </xf>
    <xf numFmtId="172" fontId="8" fillId="0" borderId="30" xfId="333" applyNumberFormat="1" applyFont="1" applyFill="1" applyBorder="1" applyAlignment="1">
      <alignment vertical="center"/>
      <protection/>
    </xf>
    <xf numFmtId="172" fontId="8" fillId="0" borderId="18" xfId="333" applyNumberFormat="1" applyFont="1" applyFill="1" applyBorder="1" applyAlignment="1">
      <alignment vertical="center"/>
      <protection/>
    </xf>
    <xf numFmtId="0" fontId="8" fillId="0" borderId="18" xfId="333" applyFont="1" applyFill="1" applyBorder="1" applyAlignment="1">
      <alignment vertical="center"/>
      <protection/>
    </xf>
    <xf numFmtId="0" fontId="6" fillId="0" borderId="18" xfId="333" applyFont="1" applyFill="1" applyBorder="1" applyAlignment="1">
      <alignment vertical="center"/>
      <protection/>
    </xf>
    <xf numFmtId="0" fontId="0" fillId="0" borderId="10" xfId="336" applyBorder="1">
      <alignment/>
      <protection/>
    </xf>
    <xf numFmtId="172" fontId="8" fillId="0" borderId="51" xfId="333" applyNumberFormat="1" applyFont="1" applyFill="1" applyBorder="1" applyAlignment="1">
      <alignment vertical="center"/>
      <protection/>
    </xf>
    <xf numFmtId="174" fontId="0" fillId="0" borderId="10" xfId="339" applyNumberFormat="1" applyFont="1" applyBorder="1" applyAlignment="1">
      <alignment vertical="center" wrapText="1"/>
      <protection/>
    </xf>
    <xf numFmtId="14" fontId="6" fillId="0" borderId="40" xfId="333" applyNumberFormat="1" applyFont="1" applyFill="1" applyBorder="1" applyAlignment="1">
      <alignment vertical="center"/>
      <protection/>
    </xf>
    <xf numFmtId="0" fontId="6" fillId="0" borderId="40" xfId="333" applyFont="1" applyFill="1" applyBorder="1" applyAlignment="1">
      <alignment vertical="center"/>
      <protection/>
    </xf>
    <xf numFmtId="0" fontId="8" fillId="0" borderId="40" xfId="333" applyFont="1" applyFill="1" applyBorder="1" applyAlignment="1">
      <alignment vertical="center"/>
      <protection/>
    </xf>
    <xf numFmtId="1" fontId="6" fillId="0" borderId="40" xfId="333" applyNumberFormat="1" applyFont="1" applyFill="1" applyBorder="1" applyAlignment="1">
      <alignment vertical="center"/>
      <protection/>
    </xf>
    <xf numFmtId="174" fontId="6" fillId="0" borderId="40" xfId="333" applyNumberFormat="1" applyFont="1" applyFill="1" applyBorder="1" applyAlignment="1">
      <alignment vertical="center" wrapText="1"/>
      <protection/>
    </xf>
    <xf numFmtId="1" fontId="6" fillId="0" borderId="40" xfId="333" applyNumberFormat="1" applyFont="1" applyFill="1" applyBorder="1" applyAlignment="1">
      <alignment vertical="center" wrapText="1"/>
      <protection/>
    </xf>
    <xf numFmtId="172" fontId="8" fillId="0" borderId="52" xfId="333" applyNumberFormat="1" applyFont="1" applyFill="1" applyBorder="1" applyAlignment="1">
      <alignment vertical="center"/>
      <protection/>
    </xf>
    <xf numFmtId="14" fontId="6" fillId="0" borderId="10" xfId="333" applyNumberFormat="1" applyFont="1" applyFill="1" applyBorder="1" applyAlignment="1">
      <alignment vertical="center"/>
      <protection/>
    </xf>
    <xf numFmtId="173" fontId="1" fillId="0" borderId="0" xfId="333" applyNumberFormat="1" applyFont="1" applyFill="1" applyBorder="1" applyAlignment="1">
      <alignment vertical="center" wrapText="1"/>
      <protection/>
    </xf>
    <xf numFmtId="172" fontId="8" fillId="0" borderId="53" xfId="333" applyNumberFormat="1" applyFont="1" applyFill="1" applyBorder="1" applyAlignment="1">
      <alignment vertical="center"/>
      <protection/>
    </xf>
    <xf numFmtId="14" fontId="6" fillId="0" borderId="47" xfId="333" applyNumberFormat="1" applyFont="1" applyFill="1" applyBorder="1" applyAlignment="1">
      <alignment vertical="center"/>
      <protection/>
    </xf>
    <xf numFmtId="1" fontId="8" fillId="0" borderId="17" xfId="333" applyNumberFormat="1" applyFont="1" applyFill="1" applyBorder="1" applyAlignment="1">
      <alignment vertical="center"/>
      <protection/>
    </xf>
    <xf numFmtId="1" fontId="8" fillId="0" borderId="30" xfId="333" applyNumberFormat="1" applyFont="1" applyFill="1" applyBorder="1" applyAlignment="1">
      <alignment vertical="center"/>
      <protection/>
    </xf>
    <xf numFmtId="172" fontId="8" fillId="0" borderId="23" xfId="333" applyNumberFormat="1" applyFont="1" applyFill="1" applyBorder="1" applyAlignment="1">
      <alignment vertical="center"/>
      <protection/>
    </xf>
    <xf numFmtId="1" fontId="8" fillId="0" borderId="54" xfId="333" applyNumberFormat="1" applyFont="1" applyFill="1" applyBorder="1" applyAlignment="1">
      <alignment vertical="center"/>
      <protection/>
    </xf>
    <xf numFmtId="0" fontId="6" fillId="0" borderId="55" xfId="333" applyFont="1" applyFill="1" applyBorder="1" applyAlignment="1">
      <alignment vertical="center"/>
      <protection/>
    </xf>
    <xf numFmtId="172" fontId="8" fillId="0" borderId="56" xfId="333" applyNumberFormat="1" applyFont="1" applyFill="1" applyBorder="1" applyAlignment="1">
      <alignment vertical="center"/>
      <protection/>
    </xf>
    <xf numFmtId="172" fontId="8" fillId="0" borderId="56" xfId="333" applyNumberFormat="1" applyFont="1" applyFill="1" applyBorder="1" applyAlignment="1">
      <alignment horizontal="center" vertical="center"/>
      <protection/>
    </xf>
    <xf numFmtId="172" fontId="8" fillId="0" borderId="57" xfId="333" applyNumberFormat="1" applyFont="1" applyFill="1" applyBorder="1" applyAlignment="1">
      <alignment vertical="center"/>
      <protection/>
    </xf>
    <xf numFmtId="172" fontId="8" fillId="0" borderId="58" xfId="333" applyNumberFormat="1" applyFont="1" applyFill="1" applyBorder="1" applyAlignment="1">
      <alignment vertical="center"/>
      <protection/>
    </xf>
    <xf numFmtId="0" fontId="8" fillId="0" borderId="50" xfId="333" applyFont="1" applyFill="1" applyBorder="1" applyAlignment="1">
      <alignment vertical="center"/>
      <protection/>
    </xf>
    <xf numFmtId="0" fontId="8" fillId="0" borderId="21" xfId="333" applyFont="1" applyFill="1" applyBorder="1" applyAlignment="1">
      <alignment vertical="center"/>
      <protection/>
    </xf>
    <xf numFmtId="0" fontId="0" fillId="0" borderId="42" xfId="337" applyFont="1" applyBorder="1">
      <alignment/>
      <protection/>
    </xf>
    <xf numFmtId="1" fontId="0" fillId="0" borderId="43" xfId="337" applyNumberFormat="1" applyFont="1" applyBorder="1">
      <alignment/>
      <protection/>
    </xf>
    <xf numFmtId="172" fontId="8" fillId="0" borderId="13" xfId="333" applyNumberFormat="1" applyFont="1" applyFill="1" applyBorder="1" applyAlignment="1">
      <alignment vertical="center"/>
      <protection/>
    </xf>
    <xf numFmtId="174" fontId="1" fillId="0" borderId="47" xfId="341" applyNumberFormat="1" applyFont="1" applyBorder="1" applyAlignment="1">
      <alignment vertical="center" wrapText="1"/>
      <protection/>
    </xf>
    <xf numFmtId="1" fontId="8" fillId="0" borderId="21" xfId="333" applyNumberFormat="1" applyFont="1" applyFill="1" applyBorder="1" applyAlignment="1">
      <alignment vertical="center"/>
      <protection/>
    </xf>
    <xf numFmtId="174" fontId="1" fillId="0" borderId="47" xfId="339" applyNumberFormat="1" applyFont="1" applyBorder="1" applyAlignment="1">
      <alignment vertical="center" wrapText="1"/>
      <protection/>
    </xf>
    <xf numFmtId="174" fontId="8" fillId="0" borderId="56" xfId="333" applyNumberFormat="1" applyFont="1" applyFill="1" applyBorder="1" applyAlignment="1">
      <alignment vertical="center"/>
      <protection/>
    </xf>
    <xf numFmtId="1" fontId="1" fillId="0" borderId="56" xfId="338" applyNumberFormat="1" applyFont="1" applyFill="1" applyBorder="1" applyAlignment="1">
      <alignment vertical="center" wrapText="1"/>
      <protection/>
    </xf>
    <xf numFmtId="172" fontId="8" fillId="0" borderId="56" xfId="333" applyNumberFormat="1" applyFont="1" applyFill="1" applyBorder="1" applyAlignment="1">
      <alignment horizontal="center" vertical="center"/>
      <protection/>
    </xf>
    <xf numFmtId="0" fontId="8" fillId="0" borderId="35" xfId="333" applyFont="1" applyFill="1" applyBorder="1" applyAlignment="1">
      <alignment vertical="center"/>
      <protection/>
    </xf>
    <xf numFmtId="1" fontId="8" fillId="0" borderId="17" xfId="333" applyNumberFormat="1" applyFont="1" applyFill="1" applyBorder="1" applyAlignment="1">
      <alignment horizontal="right" vertical="center"/>
      <protection/>
    </xf>
    <xf numFmtId="1" fontId="8" fillId="0" borderId="19" xfId="333" applyNumberFormat="1" applyFont="1" applyFill="1" applyBorder="1" applyAlignment="1">
      <alignment horizontal="right" vertical="center"/>
      <protection/>
    </xf>
    <xf numFmtId="1" fontId="8" fillId="0" borderId="54" xfId="333" applyNumberFormat="1" applyFont="1" applyFill="1" applyBorder="1" applyAlignment="1">
      <alignment horizontal="right" vertical="center"/>
      <protection/>
    </xf>
    <xf numFmtId="1" fontId="8" fillId="0" borderId="18" xfId="333" applyNumberFormat="1" applyFont="1" applyFill="1" applyBorder="1" applyAlignment="1">
      <alignment horizontal="right" vertical="center"/>
      <protection/>
    </xf>
    <xf numFmtId="2" fontId="6" fillId="0" borderId="0" xfId="333" applyNumberFormat="1" applyFont="1" applyFill="1" applyAlignment="1">
      <alignment vertical="center"/>
      <protection/>
    </xf>
    <xf numFmtId="1" fontId="6" fillId="0" borderId="0" xfId="333" applyNumberFormat="1" applyFont="1" applyFill="1" applyAlignment="1">
      <alignment vertical="center"/>
      <protection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аналіз СІЧЕНЬ 22 01.2018" xfId="333"/>
    <cellStyle name="Обычный_ВИДАТКИ 22 05  2017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O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4"/>
    </sheetView>
  </sheetViews>
  <sheetFormatPr defaultColWidth="9.00390625" defaultRowHeight="12.75"/>
  <cols>
    <col min="1" max="1" width="0.875" style="10" customWidth="1"/>
    <col min="2" max="2" width="23.375" style="12" customWidth="1"/>
    <col min="3" max="4" width="18.125" style="12" customWidth="1"/>
    <col min="5" max="5" width="12.875" style="12" customWidth="1"/>
    <col min="6" max="6" width="14.625" style="12" customWidth="1"/>
    <col min="7" max="7" width="14.00390625" style="12" customWidth="1"/>
    <col min="8" max="8" width="6.125" style="12" customWidth="1"/>
    <col min="9" max="9" width="12.375" style="12" customWidth="1"/>
    <col min="10" max="10" width="14.00390625" style="12" customWidth="1"/>
    <col min="11" max="11" width="6.125" style="12" customWidth="1"/>
    <col min="12" max="12" width="13.625" style="12" customWidth="1"/>
    <col min="13" max="13" width="10.75390625" style="12" customWidth="1"/>
    <col min="14" max="14" width="6.125" style="12" customWidth="1"/>
    <col min="15" max="15" width="13.625" style="12" customWidth="1"/>
    <col min="16" max="16" width="14.375" style="12" customWidth="1"/>
    <col min="17" max="17" width="6.75390625" style="12" customWidth="1"/>
    <col min="18" max="18" width="12.125" style="12" customWidth="1"/>
    <col min="19" max="19" width="11.75390625" style="12" customWidth="1"/>
    <col min="20" max="20" width="7.125" style="12" customWidth="1"/>
    <col min="21" max="21" width="13.25390625" style="12" customWidth="1"/>
    <col min="22" max="22" width="12.75390625" style="12" customWidth="1"/>
    <col min="23" max="23" width="7.75390625" style="12" customWidth="1"/>
    <col min="24" max="24" width="12.625" style="12" customWidth="1"/>
    <col min="25" max="25" width="11.875" style="12" customWidth="1"/>
    <col min="26" max="26" width="6.625" style="12" customWidth="1"/>
    <col min="27" max="29" width="9.125" style="12" customWidth="1"/>
    <col min="30" max="30" width="11.875" style="12" customWidth="1"/>
    <col min="31" max="16384" width="9.125" style="12" customWidth="1"/>
  </cols>
  <sheetData>
    <row r="1" spans="2:4" ht="12.75">
      <c r="B1" s="11"/>
      <c r="C1" s="11"/>
      <c r="D1" s="11"/>
    </row>
    <row r="2" spans="2:4" ht="12.75">
      <c r="B2" s="13">
        <v>43129</v>
      </c>
      <c r="C2" s="13"/>
      <c r="D2" s="13"/>
    </row>
    <row r="5" spans="2:26" ht="18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3.5" thickBot="1"/>
    <row r="7" spans="1:26" ht="13.5" customHeight="1" thickBot="1">
      <c r="A7" s="16"/>
      <c r="B7" s="17"/>
      <c r="C7" s="18" t="s">
        <v>24</v>
      </c>
      <c r="D7" s="19"/>
      <c r="E7" s="20"/>
      <c r="F7" s="21" t="s">
        <v>25</v>
      </c>
      <c r="G7" s="22"/>
      <c r="H7" s="23"/>
      <c r="I7" s="24" t="s">
        <v>26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</row>
    <row r="8" spans="1:26" ht="27.75" customHeight="1" thickBot="1">
      <c r="A8" s="27"/>
      <c r="B8" s="28" t="s">
        <v>27</v>
      </c>
      <c r="C8" s="29"/>
      <c r="D8" s="29"/>
      <c r="E8" s="30"/>
      <c r="F8" s="31"/>
      <c r="G8" s="32"/>
      <c r="H8" s="33"/>
      <c r="I8" s="24" t="s">
        <v>28</v>
      </c>
      <c r="J8" s="25"/>
      <c r="K8" s="26"/>
      <c r="L8" s="24" t="s">
        <v>29</v>
      </c>
      <c r="M8" s="25"/>
      <c r="N8" s="26"/>
      <c r="O8" s="34" t="s">
        <v>30</v>
      </c>
      <c r="P8" s="35"/>
      <c r="Q8" s="35"/>
      <c r="R8" s="35" t="s">
        <v>31</v>
      </c>
      <c r="S8" s="35"/>
      <c r="T8" s="35"/>
      <c r="U8" s="36" t="s">
        <v>32</v>
      </c>
      <c r="V8" s="35"/>
      <c r="W8" s="35"/>
      <c r="X8" s="35" t="s">
        <v>33</v>
      </c>
      <c r="Y8" s="35"/>
      <c r="Z8" s="37"/>
    </row>
    <row r="9" spans="1:26" ht="87.75" customHeight="1" thickBot="1">
      <c r="A9" s="27"/>
      <c r="B9" s="38"/>
      <c r="C9" s="39" t="s">
        <v>34</v>
      </c>
      <c r="D9" s="40" t="s">
        <v>35</v>
      </c>
      <c r="E9" s="41" t="s">
        <v>36</v>
      </c>
      <c r="F9" s="42" t="s">
        <v>37</v>
      </c>
      <c r="G9" s="43" t="s">
        <v>38</v>
      </c>
      <c r="H9" s="44" t="s">
        <v>36</v>
      </c>
      <c r="I9" s="42" t="s">
        <v>37</v>
      </c>
      <c r="J9" s="43" t="s">
        <v>38</v>
      </c>
      <c r="K9" s="45" t="s">
        <v>36</v>
      </c>
      <c r="L9" s="42" t="s">
        <v>37</v>
      </c>
      <c r="M9" s="43" t="s">
        <v>38</v>
      </c>
      <c r="N9" s="45" t="s">
        <v>36</v>
      </c>
      <c r="O9" s="42" t="s">
        <v>37</v>
      </c>
      <c r="P9" s="43" t="s">
        <v>38</v>
      </c>
      <c r="Q9" s="45" t="s">
        <v>36</v>
      </c>
      <c r="R9" s="42" t="s">
        <v>37</v>
      </c>
      <c r="S9" s="43" t="s">
        <v>38</v>
      </c>
      <c r="T9" s="45" t="s">
        <v>36</v>
      </c>
      <c r="U9" s="42" t="s">
        <v>37</v>
      </c>
      <c r="V9" s="43" t="s">
        <v>38</v>
      </c>
      <c r="W9" s="45" t="s">
        <v>36</v>
      </c>
      <c r="X9" s="42" t="s">
        <v>37</v>
      </c>
      <c r="Y9" s="43" t="s">
        <v>38</v>
      </c>
      <c r="Z9" s="46" t="s">
        <v>36</v>
      </c>
    </row>
    <row r="10" spans="1:26" ht="42.75" customHeight="1" thickBot="1">
      <c r="A10" s="47"/>
      <c r="B10" s="48" t="s">
        <v>39</v>
      </c>
      <c r="C10" s="49">
        <v>3168982</v>
      </c>
      <c r="D10" s="50">
        <v>3263668.03</v>
      </c>
      <c r="E10" s="51">
        <f aca="true" t="shared" si="0" ref="E10:E29">D10/C10*100</f>
        <v>102.98790053083293</v>
      </c>
      <c r="F10" s="52">
        <v>3278723</v>
      </c>
      <c r="G10" s="52">
        <v>404729.82</v>
      </c>
      <c r="H10" s="53">
        <f aca="true" t="shared" si="1" ref="H10:H29">G10/F10*100</f>
        <v>12.344129711476084</v>
      </c>
      <c r="I10" s="54">
        <v>585901</v>
      </c>
      <c r="J10" s="54">
        <v>65879.71</v>
      </c>
      <c r="K10" s="55">
        <f aca="true" t="shared" si="2" ref="K10:K29">J10/I10*100</f>
        <v>11.244170943555313</v>
      </c>
      <c r="L10" s="56"/>
      <c r="M10" s="57"/>
      <c r="N10" s="58"/>
      <c r="O10" s="59">
        <v>1540822</v>
      </c>
      <c r="P10" s="59">
        <v>338850.11</v>
      </c>
      <c r="Q10" s="60">
        <f aca="true" t="shared" si="3" ref="Q10:Q15">P10/O10*100</f>
        <v>21.991515567664532</v>
      </c>
      <c r="R10" s="61"/>
      <c r="S10" s="61"/>
      <c r="T10" s="55"/>
      <c r="U10" s="62">
        <v>1152000</v>
      </c>
      <c r="V10" s="62">
        <v>0</v>
      </c>
      <c r="W10" s="55">
        <f aca="true" t="shared" si="4" ref="W10:W18">V10/U10*100</f>
        <v>0</v>
      </c>
      <c r="X10" s="62"/>
      <c r="Y10" s="62"/>
      <c r="Z10" s="63"/>
    </row>
    <row r="11" spans="1:26" ht="39.75" customHeight="1">
      <c r="A11" s="27"/>
      <c r="B11" s="64" t="s">
        <v>40</v>
      </c>
      <c r="C11" s="65">
        <v>1013549</v>
      </c>
      <c r="D11" s="66">
        <v>784955.29</v>
      </c>
      <c r="E11" s="67">
        <f t="shared" si="0"/>
        <v>77.44621029669015</v>
      </c>
      <c r="F11" s="68">
        <v>1013549</v>
      </c>
      <c r="G11" s="68">
        <v>259986.88</v>
      </c>
      <c r="H11" s="69">
        <f t="shared" si="1"/>
        <v>25.651140694727143</v>
      </c>
      <c r="I11" s="70">
        <v>190780</v>
      </c>
      <c r="J11" s="70">
        <v>137106.35</v>
      </c>
      <c r="K11" s="69">
        <f t="shared" si="2"/>
        <v>71.86620714959639</v>
      </c>
      <c r="L11" s="71"/>
      <c r="M11" s="71"/>
      <c r="N11" s="69"/>
      <c r="O11" s="71">
        <v>308651</v>
      </c>
      <c r="P11" s="71">
        <v>61545.08</v>
      </c>
      <c r="Q11" s="69">
        <f t="shared" si="3"/>
        <v>19.940022873731174</v>
      </c>
      <c r="R11" s="72"/>
      <c r="S11" s="72"/>
      <c r="T11" s="69"/>
      <c r="U11" s="71">
        <v>423015</v>
      </c>
      <c r="V11" s="71">
        <v>0</v>
      </c>
      <c r="W11" s="69">
        <f t="shared" si="4"/>
        <v>0</v>
      </c>
      <c r="X11" s="71">
        <v>91103</v>
      </c>
      <c r="Y11" s="71">
        <v>61335.45</v>
      </c>
      <c r="Z11" s="73">
        <f>Y11/X11*100</f>
        <v>67.32538994325104</v>
      </c>
    </row>
    <row r="12" spans="1:26" ht="24.75" customHeight="1">
      <c r="A12" s="27"/>
      <c r="B12" s="74" t="s">
        <v>41</v>
      </c>
      <c r="C12" s="75">
        <v>831278</v>
      </c>
      <c r="D12" s="76">
        <v>491940.11</v>
      </c>
      <c r="E12" s="77">
        <f t="shared" si="0"/>
        <v>59.17877172257656</v>
      </c>
      <c r="F12" s="68">
        <v>659095</v>
      </c>
      <c r="G12" s="68">
        <v>167286.04</v>
      </c>
      <c r="H12" s="78">
        <f t="shared" si="1"/>
        <v>25.381172668583435</v>
      </c>
      <c r="I12" s="70">
        <v>216800</v>
      </c>
      <c r="J12" s="70">
        <v>74796.98</v>
      </c>
      <c r="K12" s="78">
        <f t="shared" si="2"/>
        <v>34.5004520295203</v>
      </c>
      <c r="L12" s="79"/>
      <c r="M12" s="79"/>
      <c r="N12" s="78"/>
      <c r="O12" s="80">
        <v>237175</v>
      </c>
      <c r="P12" s="80">
        <v>62276.73</v>
      </c>
      <c r="Q12" s="78">
        <f t="shared" si="3"/>
        <v>26.257712659428694</v>
      </c>
      <c r="R12" s="81"/>
      <c r="S12" s="81"/>
      <c r="T12" s="78"/>
      <c r="U12" s="80">
        <v>110000</v>
      </c>
      <c r="V12" s="80">
        <v>0</v>
      </c>
      <c r="W12" s="78">
        <f t="shared" si="4"/>
        <v>0</v>
      </c>
      <c r="X12" s="80">
        <v>87120</v>
      </c>
      <c r="Y12" s="80">
        <v>23212.33</v>
      </c>
      <c r="Z12" s="82">
        <f>Y12/X12*100</f>
        <v>26.644088613406797</v>
      </c>
    </row>
    <row r="13" spans="1:26" ht="25.5" hidden="1">
      <c r="A13" s="27"/>
      <c r="B13" s="74" t="s">
        <v>42</v>
      </c>
      <c r="C13" s="75"/>
      <c r="D13" s="76"/>
      <c r="E13" s="77" t="e">
        <f t="shared" si="0"/>
        <v>#DIV/0!</v>
      </c>
      <c r="F13" s="68"/>
      <c r="G13" s="68"/>
      <c r="H13" s="78" t="e">
        <f t="shared" si="1"/>
        <v>#DIV/0!</v>
      </c>
      <c r="I13" s="70"/>
      <c r="J13" s="70"/>
      <c r="K13" s="78" t="e">
        <f t="shared" si="2"/>
        <v>#DIV/0!</v>
      </c>
      <c r="L13" s="83"/>
      <c r="M13" s="83"/>
      <c r="N13" s="78"/>
      <c r="O13" s="80"/>
      <c r="P13" s="80"/>
      <c r="Q13" s="78" t="e">
        <f t="shared" si="3"/>
        <v>#DIV/0!</v>
      </c>
      <c r="R13" s="81"/>
      <c r="S13" s="81"/>
      <c r="T13" s="78"/>
      <c r="U13" s="80"/>
      <c r="V13" s="80"/>
      <c r="W13" s="78" t="e">
        <f t="shared" si="4"/>
        <v>#DIV/0!</v>
      </c>
      <c r="X13" s="80"/>
      <c r="Y13" s="80"/>
      <c r="Z13" s="82"/>
    </row>
    <row r="14" spans="1:26" ht="25.5">
      <c r="A14" s="27"/>
      <c r="B14" s="74" t="s">
        <v>43</v>
      </c>
      <c r="C14" s="75">
        <v>1133261</v>
      </c>
      <c r="D14" s="76">
        <v>1044419.48</v>
      </c>
      <c r="E14" s="77">
        <f t="shared" si="0"/>
        <v>92.16054201106365</v>
      </c>
      <c r="F14" s="68">
        <v>1068495</v>
      </c>
      <c r="G14" s="68">
        <v>593013.29</v>
      </c>
      <c r="H14" s="78">
        <f t="shared" si="1"/>
        <v>55.4998656989504</v>
      </c>
      <c r="I14" s="70">
        <v>221165</v>
      </c>
      <c r="J14" s="70">
        <v>168738.02</v>
      </c>
      <c r="K14" s="78">
        <f t="shared" si="2"/>
        <v>76.2950828566907</v>
      </c>
      <c r="L14" s="84">
        <v>70709</v>
      </c>
      <c r="M14" s="84">
        <v>56686.06</v>
      </c>
      <c r="N14" s="78">
        <f>M14/L14*100</f>
        <v>80.168097413342</v>
      </c>
      <c r="O14" s="80">
        <v>461722</v>
      </c>
      <c r="P14" s="80">
        <v>297476.79</v>
      </c>
      <c r="Q14" s="78">
        <f t="shared" si="3"/>
        <v>64.42768375775898</v>
      </c>
      <c r="R14" s="81"/>
      <c r="S14" s="81"/>
      <c r="T14" s="78"/>
      <c r="U14" s="80">
        <v>194085</v>
      </c>
      <c r="V14" s="80">
        <v>6813.09</v>
      </c>
      <c r="W14" s="78">
        <f t="shared" si="4"/>
        <v>3.5103640157662883</v>
      </c>
      <c r="X14" s="80">
        <v>120814</v>
      </c>
      <c r="Y14" s="80">
        <v>63299.33</v>
      </c>
      <c r="Z14" s="82">
        <f>Y14/X14*100</f>
        <v>52.394035459466615</v>
      </c>
    </row>
    <row r="15" spans="1:26" ht="25.5">
      <c r="A15" s="27"/>
      <c r="B15" s="74" t="s">
        <v>44</v>
      </c>
      <c r="C15" s="75">
        <v>274654</v>
      </c>
      <c r="D15" s="76">
        <v>279441.15</v>
      </c>
      <c r="E15" s="77">
        <f t="shared" si="0"/>
        <v>101.74297479738144</v>
      </c>
      <c r="F15" s="68">
        <v>274654</v>
      </c>
      <c r="G15" s="68">
        <v>84252.21</v>
      </c>
      <c r="H15" s="78">
        <f t="shared" si="1"/>
        <v>30.675762959942332</v>
      </c>
      <c r="I15" s="70">
        <v>69234</v>
      </c>
      <c r="J15" s="70">
        <v>58884.75</v>
      </c>
      <c r="K15" s="78">
        <f t="shared" si="2"/>
        <v>85.05178091689054</v>
      </c>
      <c r="L15" s="85"/>
      <c r="M15" s="86"/>
      <c r="N15" s="87"/>
      <c r="O15" s="80">
        <v>164576</v>
      </c>
      <c r="P15" s="80">
        <v>19973.23</v>
      </c>
      <c r="Q15" s="78">
        <f t="shared" si="3"/>
        <v>12.13617416877309</v>
      </c>
      <c r="R15" s="81"/>
      <c r="S15" s="81"/>
      <c r="T15" s="78"/>
      <c r="U15" s="80">
        <v>5300</v>
      </c>
      <c r="V15" s="80">
        <v>0</v>
      </c>
      <c r="W15" s="78">
        <f t="shared" si="4"/>
        <v>0</v>
      </c>
      <c r="X15" s="80">
        <v>35544</v>
      </c>
      <c r="Y15" s="80">
        <v>5394.23</v>
      </c>
      <c r="Z15" s="82">
        <f>Y15/X15*100</f>
        <v>15.176204141345936</v>
      </c>
    </row>
    <row r="16" spans="1:26" ht="25.5">
      <c r="A16" s="27"/>
      <c r="B16" s="74" t="s">
        <v>45</v>
      </c>
      <c r="C16" s="75">
        <v>148045</v>
      </c>
      <c r="D16" s="76">
        <v>549946.54</v>
      </c>
      <c r="E16" s="77">
        <f t="shared" si="0"/>
        <v>371.4725522645142</v>
      </c>
      <c r="F16" s="68">
        <v>148045</v>
      </c>
      <c r="G16" s="68">
        <v>97856.7</v>
      </c>
      <c r="H16" s="78">
        <f t="shared" si="1"/>
        <v>66.09929413354048</v>
      </c>
      <c r="I16" s="70">
        <v>92031</v>
      </c>
      <c r="J16" s="70">
        <v>69458.99</v>
      </c>
      <c r="K16" s="78">
        <f t="shared" si="2"/>
        <v>75.47347089567647</v>
      </c>
      <c r="L16" s="85"/>
      <c r="M16" s="86"/>
      <c r="N16" s="88"/>
      <c r="O16" s="89"/>
      <c r="P16" s="89"/>
      <c r="Q16" s="78"/>
      <c r="R16" s="81"/>
      <c r="S16" s="81"/>
      <c r="T16" s="78"/>
      <c r="U16" s="80">
        <v>22814</v>
      </c>
      <c r="V16" s="80">
        <v>8877.93</v>
      </c>
      <c r="W16" s="78">
        <f t="shared" si="4"/>
        <v>38.91439466993951</v>
      </c>
      <c r="X16" s="80">
        <v>32200</v>
      </c>
      <c r="Y16" s="80">
        <v>19519.78</v>
      </c>
      <c r="Z16" s="82">
        <f>Y16/X16*100</f>
        <v>60.62043478260869</v>
      </c>
    </row>
    <row r="17" spans="1:26" ht="26.25" thickBot="1">
      <c r="A17" s="90"/>
      <c r="B17" s="91" t="s">
        <v>46</v>
      </c>
      <c r="C17" s="75">
        <v>2344272</v>
      </c>
      <c r="D17" s="76">
        <v>2375996.53</v>
      </c>
      <c r="E17" s="92">
        <f t="shared" si="0"/>
        <v>101.35327854446923</v>
      </c>
      <c r="F17" s="68">
        <v>1950204</v>
      </c>
      <c r="G17" s="68">
        <v>352344.24</v>
      </c>
      <c r="H17" s="93">
        <f t="shared" si="1"/>
        <v>18.06704529372312</v>
      </c>
      <c r="I17" s="94">
        <v>405259</v>
      </c>
      <c r="J17" s="94">
        <v>120650</v>
      </c>
      <c r="K17" s="93">
        <f t="shared" si="2"/>
        <v>29.77108466437513</v>
      </c>
      <c r="L17" s="95"/>
      <c r="M17" s="96"/>
      <c r="N17" s="97"/>
      <c r="O17" s="98">
        <v>900179</v>
      </c>
      <c r="P17" s="98">
        <v>176607.72</v>
      </c>
      <c r="Q17" s="93">
        <f>P17/O17*100</f>
        <v>19.61917796349393</v>
      </c>
      <c r="R17" s="99"/>
      <c r="S17" s="99"/>
      <c r="T17" s="93"/>
      <c r="U17" s="98">
        <v>360500</v>
      </c>
      <c r="V17" s="98">
        <v>0</v>
      </c>
      <c r="W17" s="93">
        <f t="shared" si="4"/>
        <v>0</v>
      </c>
      <c r="X17" s="98">
        <v>261010</v>
      </c>
      <c r="Y17" s="98">
        <v>31830.52</v>
      </c>
      <c r="Z17" s="100">
        <f>Y17/X17*100</f>
        <v>12.19513428604268</v>
      </c>
    </row>
    <row r="18" spans="1:26" ht="26.25" thickBot="1">
      <c r="A18" s="101"/>
      <c r="B18" s="102" t="s">
        <v>47</v>
      </c>
      <c r="C18" s="103">
        <f>SUM(C11:C17)</f>
        <v>5745059</v>
      </c>
      <c r="D18" s="103">
        <f>SUM(D11:D17)</f>
        <v>5526699.1</v>
      </c>
      <c r="E18" s="104">
        <f t="shared" si="0"/>
        <v>96.19917045238351</v>
      </c>
      <c r="F18" s="103">
        <f>SUM(F11:F17)</f>
        <v>5114042</v>
      </c>
      <c r="G18" s="103">
        <f>SUM(G11:G17)</f>
        <v>1554739.36</v>
      </c>
      <c r="H18" s="105">
        <f t="shared" si="1"/>
        <v>30.40138035628178</v>
      </c>
      <c r="I18" s="103">
        <f>SUM(I11:I17)</f>
        <v>1195269</v>
      </c>
      <c r="J18" s="103">
        <f>SUM(J11:J17)</f>
        <v>629635.09</v>
      </c>
      <c r="K18" s="105">
        <f t="shared" si="2"/>
        <v>52.67727097414892</v>
      </c>
      <c r="L18" s="106">
        <f>SUM(L11:L17)</f>
        <v>70709</v>
      </c>
      <c r="M18" s="103">
        <f>SUM(M11:M17)</f>
        <v>56686.06</v>
      </c>
      <c r="N18" s="105">
        <f>M18/L18*100</f>
        <v>80.168097413342</v>
      </c>
      <c r="O18" s="103">
        <f>SUM(O11:O17)</f>
        <v>2072303</v>
      </c>
      <c r="P18" s="103">
        <f>SUM(P11:P17)</f>
        <v>617879.5499999999</v>
      </c>
      <c r="Q18" s="105">
        <f>P18/O18*100</f>
        <v>29.816081432107172</v>
      </c>
      <c r="R18" s="107">
        <f>SUM(R11:R17)</f>
        <v>0</v>
      </c>
      <c r="S18" s="107">
        <f>SUM(S11:S17)</f>
        <v>0</v>
      </c>
      <c r="T18" s="105"/>
      <c r="U18" s="103">
        <f>SUM(U11:U17)</f>
        <v>1115714</v>
      </c>
      <c r="V18" s="103">
        <f>SUM(V11:V17)</f>
        <v>15691.02</v>
      </c>
      <c r="W18" s="105">
        <f t="shared" si="4"/>
        <v>1.4063657890821484</v>
      </c>
      <c r="X18" s="103">
        <f>SUM(X11:X17)</f>
        <v>627791</v>
      </c>
      <c r="Y18" s="103">
        <f>SUM(Y11:Y17)</f>
        <v>204591.63999999998</v>
      </c>
      <c r="Z18" s="63">
        <f>Y18/X18*100</f>
        <v>32.589132370486354</v>
      </c>
    </row>
    <row r="19" spans="1:26" ht="25.5">
      <c r="A19" s="27"/>
      <c r="B19" s="64" t="s">
        <v>48</v>
      </c>
      <c r="C19" s="108">
        <v>59801</v>
      </c>
      <c r="D19" s="108">
        <v>120226.88</v>
      </c>
      <c r="E19" s="109">
        <f t="shared" si="0"/>
        <v>201.04493235899068</v>
      </c>
      <c r="F19" s="84">
        <v>91791</v>
      </c>
      <c r="G19" s="84">
        <v>37818.2</v>
      </c>
      <c r="H19" s="69">
        <f t="shared" si="1"/>
        <v>41.200335544879124</v>
      </c>
      <c r="I19" s="110">
        <v>91791</v>
      </c>
      <c r="J19" s="110">
        <v>37818.2</v>
      </c>
      <c r="K19" s="69">
        <f t="shared" si="2"/>
        <v>41.200335544879124</v>
      </c>
      <c r="L19" s="111"/>
      <c r="M19" s="112"/>
      <c r="N19" s="113"/>
      <c r="O19" s="114"/>
      <c r="P19" s="114"/>
      <c r="Q19" s="69"/>
      <c r="R19" s="115"/>
      <c r="S19" s="115"/>
      <c r="T19" s="69"/>
      <c r="U19" s="71">
        <v>0</v>
      </c>
      <c r="V19" s="71">
        <v>0</v>
      </c>
      <c r="W19" s="69"/>
      <c r="X19" s="116"/>
      <c r="Y19" s="116"/>
      <c r="Z19" s="73"/>
    </row>
    <row r="20" spans="1:26" ht="25.5">
      <c r="A20" s="27"/>
      <c r="B20" s="74" t="s">
        <v>49</v>
      </c>
      <c r="C20" s="108">
        <v>425900</v>
      </c>
      <c r="D20" s="108">
        <v>445821.1</v>
      </c>
      <c r="E20" s="117">
        <f t="shared" si="0"/>
        <v>104.6774125381545</v>
      </c>
      <c r="F20" s="84">
        <v>488061</v>
      </c>
      <c r="G20" s="84">
        <v>107307.96</v>
      </c>
      <c r="H20" s="78">
        <f t="shared" si="1"/>
        <v>21.98658774210601</v>
      </c>
      <c r="I20" s="110">
        <v>119069</v>
      </c>
      <c r="J20" s="110">
        <v>19973.23</v>
      </c>
      <c r="K20" s="78">
        <f t="shared" si="2"/>
        <v>16.77450049971025</v>
      </c>
      <c r="L20" s="118"/>
      <c r="M20" s="86"/>
      <c r="N20" s="88"/>
      <c r="O20" s="80">
        <v>286505</v>
      </c>
      <c r="P20" s="80">
        <v>71443.62</v>
      </c>
      <c r="Q20" s="78">
        <f>P20/O20*100</f>
        <v>24.936255911764192</v>
      </c>
      <c r="R20" s="81"/>
      <c r="S20" s="81"/>
      <c r="T20" s="78"/>
      <c r="U20" s="80">
        <v>7000</v>
      </c>
      <c r="V20" s="80">
        <v>0</v>
      </c>
      <c r="W20" s="78">
        <f aca="true" t="shared" si="5" ref="W20:W27">V20/U20*100</f>
        <v>0</v>
      </c>
      <c r="X20" s="80">
        <v>75487</v>
      </c>
      <c r="Y20" s="80">
        <v>15891.11</v>
      </c>
      <c r="Z20" s="82">
        <f aca="true" t="shared" si="6" ref="Z20:Z29">Y20/X20*100</f>
        <v>21.05145256799184</v>
      </c>
    </row>
    <row r="21" spans="1:26" ht="25.5">
      <c r="A21" s="27"/>
      <c r="B21" s="74" t="s">
        <v>50</v>
      </c>
      <c r="C21" s="108">
        <v>65907</v>
      </c>
      <c r="D21" s="108">
        <v>68296.78</v>
      </c>
      <c r="E21" s="117">
        <f t="shared" si="0"/>
        <v>103.625988134796</v>
      </c>
      <c r="F21" s="84">
        <v>99503</v>
      </c>
      <c r="G21" s="84">
        <v>34254.85</v>
      </c>
      <c r="H21" s="78">
        <f t="shared" si="1"/>
        <v>34.425946956373174</v>
      </c>
      <c r="I21" s="110">
        <v>54196</v>
      </c>
      <c r="J21" s="110">
        <v>34254.85</v>
      </c>
      <c r="K21" s="78">
        <f t="shared" si="2"/>
        <v>63.20549487047015</v>
      </c>
      <c r="L21" s="118"/>
      <c r="M21" s="86"/>
      <c r="N21" s="88"/>
      <c r="O21" s="89"/>
      <c r="P21" s="89"/>
      <c r="Q21" s="78"/>
      <c r="R21" s="81"/>
      <c r="S21" s="81"/>
      <c r="T21" s="78"/>
      <c r="U21" s="80">
        <v>1700</v>
      </c>
      <c r="V21" s="80">
        <v>0</v>
      </c>
      <c r="W21" s="78">
        <f t="shared" si="5"/>
        <v>0</v>
      </c>
      <c r="X21" s="80">
        <v>43607</v>
      </c>
      <c r="Y21" s="80">
        <v>0</v>
      </c>
      <c r="Z21" s="82">
        <f t="shared" si="6"/>
        <v>0</v>
      </c>
    </row>
    <row r="22" spans="1:26" ht="25.5">
      <c r="A22" s="27"/>
      <c r="B22" s="74" t="s">
        <v>51</v>
      </c>
      <c r="C22" s="108">
        <v>132166</v>
      </c>
      <c r="D22" s="108">
        <v>144843.99</v>
      </c>
      <c r="E22" s="117">
        <f t="shared" si="0"/>
        <v>109.59247461525656</v>
      </c>
      <c r="F22" s="84">
        <v>132166</v>
      </c>
      <c r="G22" s="84">
        <v>94700</v>
      </c>
      <c r="H22" s="78">
        <f t="shared" si="1"/>
        <v>71.65231602681476</v>
      </c>
      <c r="I22" s="110">
        <v>78445</v>
      </c>
      <c r="J22" s="110">
        <v>63527.28</v>
      </c>
      <c r="K22" s="78">
        <f t="shared" si="2"/>
        <v>80.98321116705972</v>
      </c>
      <c r="L22" s="118"/>
      <c r="M22" s="86"/>
      <c r="N22" s="88"/>
      <c r="O22" s="80"/>
      <c r="P22" s="80"/>
      <c r="Q22" s="78"/>
      <c r="R22" s="81"/>
      <c r="S22" s="81"/>
      <c r="T22" s="78"/>
      <c r="U22" s="80">
        <v>23500</v>
      </c>
      <c r="V22" s="80">
        <v>2225.97</v>
      </c>
      <c r="W22" s="78">
        <f t="shared" si="5"/>
        <v>9.472212765957446</v>
      </c>
      <c r="X22" s="80">
        <v>30221</v>
      </c>
      <c r="Y22" s="80">
        <v>28946.75</v>
      </c>
      <c r="Z22" s="82">
        <f t="shared" si="6"/>
        <v>95.78356109989741</v>
      </c>
    </row>
    <row r="23" spans="1:26" ht="27.75" customHeight="1">
      <c r="A23" s="27"/>
      <c r="B23" s="74" t="s">
        <v>52</v>
      </c>
      <c r="C23" s="108">
        <v>203398</v>
      </c>
      <c r="D23" s="108">
        <v>229426.51</v>
      </c>
      <c r="E23" s="117">
        <f t="shared" si="0"/>
        <v>112.79683674372414</v>
      </c>
      <c r="F23" s="84">
        <v>243477</v>
      </c>
      <c r="G23" s="84">
        <v>105174.74</v>
      </c>
      <c r="H23" s="78">
        <f t="shared" si="1"/>
        <v>43.19699191299384</v>
      </c>
      <c r="I23" s="110">
        <v>153431</v>
      </c>
      <c r="J23" s="110">
        <v>92536.63</v>
      </c>
      <c r="K23" s="78">
        <f t="shared" si="2"/>
        <v>60.311560245322006</v>
      </c>
      <c r="L23" s="118"/>
      <c r="M23" s="86"/>
      <c r="N23" s="88"/>
      <c r="O23" s="80"/>
      <c r="P23" s="80"/>
      <c r="Q23" s="78"/>
      <c r="R23" s="81"/>
      <c r="S23" s="81"/>
      <c r="T23" s="78"/>
      <c r="U23" s="80">
        <v>40508</v>
      </c>
      <c r="V23" s="80">
        <v>4667.65</v>
      </c>
      <c r="W23" s="78">
        <f t="shared" si="5"/>
        <v>11.522785622593066</v>
      </c>
      <c r="X23" s="80">
        <v>49538</v>
      </c>
      <c r="Y23" s="80">
        <v>7970.46</v>
      </c>
      <c r="Z23" s="82">
        <f t="shared" si="6"/>
        <v>16.089587791190603</v>
      </c>
    </row>
    <row r="24" spans="1:30" ht="25.5" customHeight="1" thickBot="1">
      <c r="A24" s="27"/>
      <c r="B24" s="74" t="s">
        <v>53</v>
      </c>
      <c r="C24" s="108">
        <v>101398</v>
      </c>
      <c r="D24" s="108">
        <v>74145.52</v>
      </c>
      <c r="E24" s="117">
        <f t="shared" si="0"/>
        <v>73.12325686897178</v>
      </c>
      <c r="F24" s="84">
        <v>151435</v>
      </c>
      <c r="G24" s="84">
        <v>89914.57</v>
      </c>
      <c r="H24" s="78">
        <f t="shared" si="1"/>
        <v>59.375025588536346</v>
      </c>
      <c r="I24" s="110">
        <v>102824</v>
      </c>
      <c r="J24" s="110">
        <v>62856.76</v>
      </c>
      <c r="K24" s="78">
        <f t="shared" si="2"/>
        <v>61.130436473974946</v>
      </c>
      <c r="L24" s="118"/>
      <c r="M24" s="86"/>
      <c r="N24" s="88"/>
      <c r="O24" s="89"/>
      <c r="P24" s="89"/>
      <c r="Q24" s="78"/>
      <c r="R24" s="81"/>
      <c r="S24" s="81"/>
      <c r="T24" s="78"/>
      <c r="U24" s="80">
        <v>9100</v>
      </c>
      <c r="V24" s="80">
        <v>0</v>
      </c>
      <c r="W24" s="78">
        <f t="shared" si="5"/>
        <v>0</v>
      </c>
      <c r="X24" s="80">
        <v>39511</v>
      </c>
      <c r="Y24" s="80">
        <v>27057.81</v>
      </c>
      <c r="Z24" s="82">
        <f t="shared" si="6"/>
        <v>68.48171395307637</v>
      </c>
      <c r="AD24" s="119"/>
    </row>
    <row r="25" spans="1:26" ht="26.25" hidden="1" thickBot="1">
      <c r="A25" s="90"/>
      <c r="B25" s="91" t="s">
        <v>54</v>
      </c>
      <c r="C25" s="108"/>
      <c r="D25" s="108"/>
      <c r="E25" s="120" t="e">
        <f t="shared" si="0"/>
        <v>#DIV/0!</v>
      </c>
      <c r="F25" s="84"/>
      <c r="G25" s="84"/>
      <c r="H25" s="93" t="e">
        <f t="shared" si="1"/>
        <v>#DIV/0!</v>
      </c>
      <c r="I25" s="110"/>
      <c r="J25" s="110"/>
      <c r="K25" s="93" t="e">
        <f t="shared" si="2"/>
        <v>#DIV/0!</v>
      </c>
      <c r="L25" s="121"/>
      <c r="M25" s="96"/>
      <c r="N25" s="97"/>
      <c r="O25" s="98"/>
      <c r="P25" s="98"/>
      <c r="Q25" s="93" t="e">
        <f>P25/O25*100</f>
        <v>#DIV/0!</v>
      </c>
      <c r="R25" s="99"/>
      <c r="S25" s="99"/>
      <c r="T25" s="93"/>
      <c r="U25" s="98"/>
      <c r="V25" s="98"/>
      <c r="W25" s="93" t="e">
        <f t="shared" si="5"/>
        <v>#DIV/0!</v>
      </c>
      <c r="X25" s="98"/>
      <c r="Y25" s="98"/>
      <c r="Z25" s="100" t="e">
        <f t="shared" si="6"/>
        <v>#DIV/0!</v>
      </c>
    </row>
    <row r="26" spans="1:26" ht="37.5" customHeight="1" thickBot="1">
      <c r="A26" s="27"/>
      <c r="B26" s="102" t="s">
        <v>55</v>
      </c>
      <c r="C26" s="122">
        <f>SUM(C19:C25)</f>
        <v>988570</v>
      </c>
      <c r="D26" s="123">
        <f>SUM(D19:D25)</f>
        <v>1082760.78</v>
      </c>
      <c r="E26" s="124">
        <f t="shared" si="0"/>
        <v>109.52798284390583</v>
      </c>
      <c r="F26" s="125">
        <f>SUM(F19:F25)</f>
        <v>1206433</v>
      </c>
      <c r="G26" s="103">
        <f>SUM(G19:G25)</f>
        <v>469170.32</v>
      </c>
      <c r="H26" s="105">
        <f t="shared" si="1"/>
        <v>38.889048956717865</v>
      </c>
      <c r="I26" s="103">
        <f>SUM(I19:I25)</f>
        <v>599756</v>
      </c>
      <c r="J26" s="103">
        <f>SUM(J19:J25)</f>
        <v>310966.95</v>
      </c>
      <c r="K26" s="105">
        <f t="shared" si="2"/>
        <v>51.84891022349088</v>
      </c>
      <c r="L26" s="107">
        <f>SUM(L19:L25)</f>
        <v>0</v>
      </c>
      <c r="M26" s="107">
        <f>SUM(M19:M25)</f>
        <v>0</v>
      </c>
      <c r="N26" s="106">
        <f>SUM(N19:N25)</f>
        <v>0</v>
      </c>
      <c r="O26" s="103">
        <f>SUM(O19:O25)</f>
        <v>286505</v>
      </c>
      <c r="P26" s="103">
        <f>SUM(P19:P25)</f>
        <v>71443.62</v>
      </c>
      <c r="Q26" s="105">
        <f>P26/O26*100</f>
        <v>24.936255911764192</v>
      </c>
      <c r="R26" s="107"/>
      <c r="S26" s="107"/>
      <c r="T26" s="105"/>
      <c r="U26" s="103">
        <f>SUM(U19:U25)</f>
        <v>81808</v>
      </c>
      <c r="V26" s="103">
        <f>SUM(V19:V25)</f>
        <v>6893.619999999999</v>
      </c>
      <c r="W26" s="105">
        <f t="shared" si="5"/>
        <v>8.426584197144532</v>
      </c>
      <c r="X26" s="103">
        <f>SUM(X19:X25)</f>
        <v>238364</v>
      </c>
      <c r="Y26" s="103">
        <f>SUM(Y19:Y25)</f>
        <v>79866.13</v>
      </c>
      <c r="Z26" s="63">
        <f t="shared" si="6"/>
        <v>33.50595308016312</v>
      </c>
    </row>
    <row r="27" spans="1:26" ht="22.5" customHeight="1" thickBot="1">
      <c r="A27" s="27"/>
      <c r="B27" s="126" t="s">
        <v>56</v>
      </c>
      <c r="C27" s="122">
        <f>C10+C18+C26</f>
        <v>9902611</v>
      </c>
      <c r="D27" s="123">
        <f>D10+D18+D26</f>
        <v>9873127.909999998</v>
      </c>
      <c r="E27" s="104">
        <f t="shared" si="0"/>
        <v>99.70226953275251</v>
      </c>
      <c r="F27" s="125">
        <f>F10+F18+F26</f>
        <v>9599198</v>
      </c>
      <c r="G27" s="103">
        <f>G10+G18+G26</f>
        <v>2428639.5</v>
      </c>
      <c r="H27" s="127">
        <f t="shared" si="1"/>
        <v>25.30044176607254</v>
      </c>
      <c r="I27" s="103">
        <f>I10+I18+I26</f>
        <v>2380926</v>
      </c>
      <c r="J27" s="103">
        <f>J10+J18+J26</f>
        <v>1006481.75</v>
      </c>
      <c r="K27" s="127">
        <f t="shared" si="2"/>
        <v>42.27270188153685</v>
      </c>
      <c r="L27" s="103">
        <f>L10+L18+L26</f>
        <v>70709</v>
      </c>
      <c r="M27" s="103">
        <f>M10+M18+M26</f>
        <v>56686.06</v>
      </c>
      <c r="N27" s="128">
        <f>N10+N18+N26</f>
        <v>80.168097413342</v>
      </c>
      <c r="O27" s="103">
        <f>O10+O18+O26</f>
        <v>3899630</v>
      </c>
      <c r="P27" s="103">
        <f>P10+P18+P26</f>
        <v>1028173.2799999999</v>
      </c>
      <c r="Q27" s="127">
        <f>P27/O27*100</f>
        <v>26.36591881793914</v>
      </c>
      <c r="R27" s="103"/>
      <c r="S27" s="103"/>
      <c r="T27" s="129"/>
      <c r="U27" s="103">
        <f>U10+U18+U26</f>
        <v>2349522</v>
      </c>
      <c r="V27" s="103">
        <f>V10+V18+V26</f>
        <v>22584.64</v>
      </c>
      <c r="W27" s="127">
        <f t="shared" si="5"/>
        <v>0.9612440317647588</v>
      </c>
      <c r="X27" s="103">
        <f>X10+X18+X26</f>
        <v>866155</v>
      </c>
      <c r="Y27" s="103">
        <f>Y10+Y18+Y26</f>
        <v>284457.77</v>
      </c>
      <c r="Z27" s="130">
        <f t="shared" si="6"/>
        <v>32.84143946522274</v>
      </c>
    </row>
    <row r="28" spans="1:26" ht="28.5" customHeight="1" thickBot="1">
      <c r="A28" s="131"/>
      <c r="B28" s="132" t="s">
        <v>57</v>
      </c>
      <c r="C28" s="133">
        <v>62252964</v>
      </c>
      <c r="D28" s="134">
        <v>60132214.44</v>
      </c>
      <c r="E28" s="135">
        <f t="shared" si="0"/>
        <v>96.59333560406859</v>
      </c>
      <c r="F28" s="136">
        <v>66081803</v>
      </c>
      <c r="G28" s="137">
        <v>41787020.529999994</v>
      </c>
      <c r="H28" s="127">
        <f t="shared" si="1"/>
        <v>63.235291158747586</v>
      </c>
      <c r="I28" s="138">
        <v>367960</v>
      </c>
      <c r="J28" s="138">
        <v>275185.91</v>
      </c>
      <c r="K28" s="127">
        <f t="shared" si="2"/>
        <v>74.78690890314164</v>
      </c>
      <c r="L28" s="139"/>
      <c r="M28" s="140"/>
      <c r="N28" s="141"/>
      <c r="O28" s="139">
        <v>16282073</v>
      </c>
      <c r="P28" s="140">
        <v>3511250.24</v>
      </c>
      <c r="Q28" s="127">
        <f>P28/O28*100</f>
        <v>21.565130189503513</v>
      </c>
      <c r="R28" s="139">
        <v>9259923</v>
      </c>
      <c r="S28" s="140">
        <v>2205767.46</v>
      </c>
      <c r="T28" s="127">
        <f>S28/R28*100</f>
        <v>23.82058101347063</v>
      </c>
      <c r="U28" s="139"/>
      <c r="V28" s="140"/>
      <c r="W28" s="127"/>
      <c r="X28" s="139">
        <v>1018933</v>
      </c>
      <c r="Y28" s="140">
        <v>339917.4</v>
      </c>
      <c r="Z28" s="130">
        <f t="shared" si="6"/>
        <v>33.360132609307975</v>
      </c>
    </row>
    <row r="29" spans="1:26" ht="24.75" customHeight="1" thickBot="1">
      <c r="A29" s="90"/>
      <c r="B29" s="142" t="s">
        <v>58</v>
      </c>
      <c r="C29" s="143">
        <f>C27+C28</f>
        <v>72155575</v>
      </c>
      <c r="D29" s="144">
        <f>D27+D28</f>
        <v>70005342.35</v>
      </c>
      <c r="E29" s="104">
        <f t="shared" si="0"/>
        <v>97.02000482984162</v>
      </c>
      <c r="F29" s="145">
        <f>F27+F28</f>
        <v>75681001</v>
      </c>
      <c r="G29" s="146">
        <f>G27+G28</f>
        <v>44215660.029999994</v>
      </c>
      <c r="H29" s="105">
        <f t="shared" si="1"/>
        <v>58.42372516980846</v>
      </c>
      <c r="I29" s="145">
        <f>I27+I28</f>
        <v>2748886</v>
      </c>
      <c r="J29" s="145">
        <f>J27+J28</f>
        <v>1281667.66</v>
      </c>
      <c r="K29" s="105">
        <f t="shared" si="2"/>
        <v>46.62498408446184</v>
      </c>
      <c r="L29" s="146">
        <f>L27+L28</f>
        <v>70709</v>
      </c>
      <c r="M29" s="146">
        <f>M27+M28</f>
        <v>56686.06</v>
      </c>
      <c r="N29" s="55">
        <f>N27+N28</f>
        <v>80.168097413342</v>
      </c>
      <c r="O29" s="146">
        <f>O27+O28</f>
        <v>20181703</v>
      </c>
      <c r="P29" s="146">
        <f>P27+P28</f>
        <v>4539423.5200000005</v>
      </c>
      <c r="Q29" s="105">
        <f>P29/O29*100</f>
        <v>22.492767433947474</v>
      </c>
      <c r="R29" s="146">
        <f>R27+R28</f>
        <v>9259923</v>
      </c>
      <c r="S29" s="146">
        <f>S27+S28</f>
        <v>2205767.46</v>
      </c>
      <c r="T29" s="105">
        <f>S29/R29*100</f>
        <v>23.82058101347063</v>
      </c>
      <c r="U29" s="146">
        <f>U27+U28</f>
        <v>2349522</v>
      </c>
      <c r="V29" s="146">
        <f>V27+V28</f>
        <v>22584.64</v>
      </c>
      <c r="W29" s="105">
        <f>V29/U29*100</f>
        <v>0.9612440317647588</v>
      </c>
      <c r="X29" s="146">
        <f>X27+X28</f>
        <v>1885088</v>
      </c>
      <c r="Y29" s="146">
        <f>Y27+Y28</f>
        <v>624375.17</v>
      </c>
      <c r="Z29" s="63">
        <f t="shared" si="6"/>
        <v>33.121804923695876</v>
      </c>
    </row>
    <row r="30" spans="9:25" ht="12.75">
      <c r="I30" s="147"/>
      <c r="J30" s="148"/>
      <c r="K30" s="147"/>
      <c r="L30" s="147"/>
      <c r="M30" s="147"/>
      <c r="N30" s="147"/>
      <c r="O30" s="147"/>
      <c r="P30" s="148"/>
      <c r="Q30" s="147"/>
      <c r="R30" s="147"/>
      <c r="S30" s="148"/>
      <c r="T30" s="147"/>
      <c r="U30" s="147"/>
      <c r="V30" s="147"/>
      <c r="W30" s="147"/>
      <c r="X30" s="147"/>
      <c r="Y30" s="148"/>
    </row>
    <row r="32" spans="6:7" ht="12.75">
      <c r="F32" s="148"/>
      <c r="G32" s="148"/>
    </row>
    <row r="33" ht="12.75">
      <c r="F33" s="148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workbookViewId="0" topLeftCell="A1">
      <selection activeCell="A1" sqref="A1:FE25"/>
    </sheetView>
  </sheetViews>
  <sheetFormatPr defaultColWidth="9.00390625" defaultRowHeight="12.75"/>
  <cols>
    <col min="1" max="1" width="29.125" style="0" bestFit="1" customWidth="1"/>
  </cols>
  <sheetData>
    <row r="1" ht="12.75">
      <c r="A1" t="s">
        <v>0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61" ht="12.75">
      <c r="A7" s="5" t="s">
        <v>3</v>
      </c>
      <c r="B7" s="6">
        <v>10000000</v>
      </c>
      <c r="C7" s="7"/>
      <c r="D7" s="6">
        <v>11000000</v>
      </c>
      <c r="E7" s="7"/>
      <c r="F7" s="6">
        <v>11010000</v>
      </c>
      <c r="G7" s="7"/>
      <c r="H7" s="6">
        <v>11010100</v>
      </c>
      <c r="I7" s="7"/>
      <c r="J7" s="6">
        <v>11010200</v>
      </c>
      <c r="K7" s="7"/>
      <c r="L7" s="6">
        <v>11010400</v>
      </c>
      <c r="M7" s="7"/>
      <c r="N7" s="6">
        <v>11010500</v>
      </c>
      <c r="O7" s="7"/>
      <c r="P7" s="6">
        <v>11010900</v>
      </c>
      <c r="Q7" s="7"/>
      <c r="R7" s="6">
        <v>11020000</v>
      </c>
      <c r="S7" s="7"/>
      <c r="T7" s="6">
        <v>11020200</v>
      </c>
      <c r="U7" s="7"/>
      <c r="V7" s="6">
        <v>13000000</v>
      </c>
      <c r="W7" s="7"/>
      <c r="X7" s="6">
        <v>13010000</v>
      </c>
      <c r="Y7" s="7"/>
      <c r="Z7" s="6">
        <v>13010200</v>
      </c>
      <c r="AA7" s="7"/>
      <c r="AB7" s="6">
        <v>14000000</v>
      </c>
      <c r="AC7" s="7"/>
      <c r="AD7" s="6">
        <v>14020000</v>
      </c>
      <c r="AE7" s="7"/>
      <c r="AF7" s="6">
        <v>14021900</v>
      </c>
      <c r="AG7" s="7"/>
      <c r="AH7" s="6">
        <v>14030000</v>
      </c>
      <c r="AI7" s="7"/>
      <c r="AJ7" s="6">
        <v>14031900</v>
      </c>
      <c r="AK7" s="7"/>
      <c r="AL7" s="6">
        <v>14040000</v>
      </c>
      <c r="AM7" s="7"/>
      <c r="AN7" s="6">
        <v>18000000</v>
      </c>
      <c r="AO7" s="7"/>
      <c r="AP7" s="6">
        <v>18010000</v>
      </c>
      <c r="AQ7" s="7"/>
      <c r="AR7" s="6">
        <v>18010100</v>
      </c>
      <c r="AS7" s="7"/>
      <c r="AT7" s="6">
        <v>18010200</v>
      </c>
      <c r="AU7" s="7"/>
      <c r="AV7" s="6">
        <v>18010300</v>
      </c>
      <c r="AW7" s="7"/>
      <c r="AX7" s="6">
        <v>18010400</v>
      </c>
      <c r="AY7" s="7"/>
      <c r="AZ7" s="6">
        <v>18010500</v>
      </c>
      <c r="BA7" s="7"/>
      <c r="BB7" s="6">
        <v>18010600</v>
      </c>
      <c r="BC7" s="7"/>
      <c r="BD7" s="6">
        <v>18010700</v>
      </c>
      <c r="BE7" s="7"/>
      <c r="BF7" s="6">
        <v>18010900</v>
      </c>
      <c r="BG7" s="7"/>
      <c r="BH7" s="6">
        <v>18011000</v>
      </c>
      <c r="BI7" s="7"/>
      <c r="BJ7" s="6">
        <v>18011100</v>
      </c>
      <c r="BK7" s="7"/>
      <c r="BL7" s="6">
        <v>18030000</v>
      </c>
      <c r="BM7" s="7"/>
      <c r="BN7" s="6">
        <v>18030200</v>
      </c>
      <c r="BO7" s="7"/>
      <c r="BP7" s="6">
        <v>18040000</v>
      </c>
      <c r="BQ7" s="7"/>
      <c r="BR7" s="6">
        <v>18040100</v>
      </c>
      <c r="BS7" s="7"/>
      <c r="BT7" s="6">
        <v>18050000</v>
      </c>
      <c r="BU7" s="7"/>
      <c r="BV7" s="6">
        <v>18050300</v>
      </c>
      <c r="BW7" s="7"/>
      <c r="BX7" s="6">
        <v>18050400</v>
      </c>
      <c r="BY7" s="7"/>
      <c r="BZ7" s="6">
        <v>18050500</v>
      </c>
      <c r="CA7" s="7"/>
      <c r="CB7" s="6">
        <v>20000000</v>
      </c>
      <c r="CC7" s="7"/>
      <c r="CD7" s="6">
        <v>21000000</v>
      </c>
      <c r="CE7" s="7"/>
      <c r="CF7" s="6">
        <v>21010000</v>
      </c>
      <c r="CG7" s="7"/>
      <c r="CH7" s="6">
        <v>21010300</v>
      </c>
      <c r="CI7" s="7"/>
      <c r="CJ7" s="6">
        <v>21080000</v>
      </c>
      <c r="CK7" s="7"/>
      <c r="CL7" s="6">
        <v>21080500</v>
      </c>
      <c r="CM7" s="7"/>
      <c r="CN7" s="6">
        <v>21081100</v>
      </c>
      <c r="CO7" s="7"/>
      <c r="CP7" s="6">
        <v>21081500</v>
      </c>
      <c r="CQ7" s="7"/>
      <c r="CR7" s="6">
        <v>22000000</v>
      </c>
      <c r="CS7" s="7"/>
      <c r="CT7" s="6">
        <v>22010000</v>
      </c>
      <c r="CU7" s="7"/>
      <c r="CV7" s="6">
        <v>22010300</v>
      </c>
      <c r="CW7" s="7"/>
      <c r="CX7" s="6">
        <v>22012500</v>
      </c>
      <c r="CY7" s="7"/>
      <c r="CZ7" s="6">
        <v>22012600</v>
      </c>
      <c r="DA7" s="7"/>
      <c r="DB7" s="6">
        <v>22080000</v>
      </c>
      <c r="DC7" s="7"/>
      <c r="DD7" s="6">
        <v>22080400</v>
      </c>
      <c r="DE7" s="7"/>
      <c r="DF7" s="6">
        <v>22090000</v>
      </c>
      <c r="DG7" s="7"/>
      <c r="DH7" s="6">
        <v>22090100</v>
      </c>
      <c r="DI7" s="7"/>
      <c r="DJ7" s="6">
        <v>22090400</v>
      </c>
      <c r="DK7" s="7"/>
      <c r="DL7" s="6">
        <v>24000000</v>
      </c>
      <c r="DM7" s="7"/>
      <c r="DN7" s="6">
        <v>24060000</v>
      </c>
      <c r="DO7" s="7"/>
      <c r="DP7" s="6">
        <v>24060300</v>
      </c>
      <c r="DQ7" s="7"/>
      <c r="DR7" s="6">
        <v>40000000</v>
      </c>
      <c r="DS7" s="7"/>
      <c r="DT7" s="6">
        <v>41000000</v>
      </c>
      <c r="DU7" s="7"/>
      <c r="DV7" s="6">
        <v>41020000</v>
      </c>
      <c r="DW7" s="7"/>
      <c r="DX7" s="6">
        <v>41020100</v>
      </c>
      <c r="DY7" s="7"/>
      <c r="DZ7" s="6">
        <v>41030000</v>
      </c>
      <c r="EA7" s="7"/>
      <c r="EB7" s="6">
        <v>41033900</v>
      </c>
      <c r="EC7" s="7"/>
      <c r="ED7" s="6">
        <v>41034200</v>
      </c>
      <c r="EE7" s="7"/>
      <c r="EF7" s="6">
        <v>41040000</v>
      </c>
      <c r="EG7" s="7"/>
      <c r="EH7" s="6">
        <v>41040200</v>
      </c>
      <c r="EI7" s="7"/>
      <c r="EJ7" s="6">
        <v>41050000</v>
      </c>
      <c r="EK7" s="7"/>
      <c r="EL7" s="6">
        <v>41050100</v>
      </c>
      <c r="EM7" s="7"/>
      <c r="EN7" s="6">
        <v>41050200</v>
      </c>
      <c r="EO7" s="7"/>
      <c r="EP7" s="6">
        <v>41050300</v>
      </c>
      <c r="EQ7" s="7"/>
      <c r="ER7" s="6">
        <v>41050700</v>
      </c>
      <c r="ES7" s="7"/>
      <c r="ET7" s="6">
        <v>41051500</v>
      </c>
      <c r="EU7" s="7"/>
      <c r="EV7" s="6">
        <v>41052000</v>
      </c>
      <c r="EW7" s="7"/>
      <c r="EX7" s="6">
        <v>41053300</v>
      </c>
      <c r="EY7" s="7"/>
      <c r="EZ7" s="6">
        <v>41053900</v>
      </c>
      <c r="FA7" s="7"/>
      <c r="FB7" s="6" t="s">
        <v>6</v>
      </c>
      <c r="FC7" s="7"/>
      <c r="FD7" s="6" t="s">
        <v>7</v>
      </c>
      <c r="FE7" s="7"/>
    </row>
    <row r="8" spans="1:161" ht="12.75">
      <c r="A8" s="5"/>
      <c r="B8" s="8" t="s">
        <v>4</v>
      </c>
      <c r="C8" s="8" t="s">
        <v>5</v>
      </c>
      <c r="D8" s="8" t="s">
        <v>4</v>
      </c>
      <c r="E8" s="8" t="s">
        <v>5</v>
      </c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8" t="s">
        <v>4</v>
      </c>
      <c r="Q8" s="8" t="s">
        <v>5</v>
      </c>
      <c r="R8" s="8" t="s">
        <v>4</v>
      </c>
      <c r="S8" s="8" t="s">
        <v>5</v>
      </c>
      <c r="T8" s="8" t="s">
        <v>4</v>
      </c>
      <c r="U8" s="8" t="s">
        <v>5</v>
      </c>
      <c r="V8" s="8" t="s">
        <v>4</v>
      </c>
      <c r="W8" s="8" t="s">
        <v>5</v>
      </c>
      <c r="X8" s="8" t="s">
        <v>4</v>
      </c>
      <c r="Y8" s="8" t="s">
        <v>5</v>
      </c>
      <c r="Z8" s="8" t="s">
        <v>4</v>
      </c>
      <c r="AA8" s="8" t="s">
        <v>5</v>
      </c>
      <c r="AB8" s="8" t="s">
        <v>4</v>
      </c>
      <c r="AC8" s="8" t="s">
        <v>5</v>
      </c>
      <c r="AD8" s="8" t="s">
        <v>4</v>
      </c>
      <c r="AE8" s="8" t="s">
        <v>5</v>
      </c>
      <c r="AF8" s="8" t="s">
        <v>4</v>
      </c>
      <c r="AG8" s="8" t="s">
        <v>5</v>
      </c>
      <c r="AH8" s="8" t="s">
        <v>4</v>
      </c>
      <c r="AI8" s="8" t="s">
        <v>5</v>
      </c>
      <c r="AJ8" s="8" t="s">
        <v>4</v>
      </c>
      <c r="AK8" s="8" t="s">
        <v>5</v>
      </c>
      <c r="AL8" s="8" t="s">
        <v>4</v>
      </c>
      <c r="AM8" s="8" t="s">
        <v>5</v>
      </c>
      <c r="AN8" s="8" t="s">
        <v>4</v>
      </c>
      <c r="AO8" s="8" t="s">
        <v>5</v>
      </c>
      <c r="AP8" s="8" t="s">
        <v>4</v>
      </c>
      <c r="AQ8" s="8" t="s">
        <v>5</v>
      </c>
      <c r="AR8" s="8" t="s">
        <v>4</v>
      </c>
      <c r="AS8" s="8" t="s">
        <v>5</v>
      </c>
      <c r="AT8" s="8" t="s">
        <v>4</v>
      </c>
      <c r="AU8" s="8" t="s">
        <v>5</v>
      </c>
      <c r="AV8" s="8" t="s">
        <v>4</v>
      </c>
      <c r="AW8" s="8" t="s">
        <v>5</v>
      </c>
      <c r="AX8" s="8" t="s">
        <v>4</v>
      </c>
      <c r="AY8" s="8" t="s">
        <v>5</v>
      </c>
      <c r="AZ8" s="8" t="s">
        <v>4</v>
      </c>
      <c r="BA8" s="8" t="s">
        <v>5</v>
      </c>
      <c r="BB8" s="8" t="s">
        <v>4</v>
      </c>
      <c r="BC8" s="8" t="s">
        <v>5</v>
      </c>
      <c r="BD8" s="8" t="s">
        <v>4</v>
      </c>
      <c r="BE8" s="8" t="s">
        <v>5</v>
      </c>
      <c r="BF8" s="8" t="s">
        <v>4</v>
      </c>
      <c r="BG8" s="8" t="s">
        <v>5</v>
      </c>
      <c r="BH8" s="8" t="s">
        <v>4</v>
      </c>
      <c r="BI8" s="8" t="s">
        <v>5</v>
      </c>
      <c r="BJ8" s="8" t="s">
        <v>4</v>
      </c>
      <c r="BK8" s="8" t="s">
        <v>5</v>
      </c>
      <c r="BL8" s="8" t="s">
        <v>4</v>
      </c>
      <c r="BM8" s="8" t="s">
        <v>5</v>
      </c>
      <c r="BN8" s="8" t="s">
        <v>4</v>
      </c>
      <c r="BO8" s="8" t="s">
        <v>5</v>
      </c>
      <c r="BP8" s="8" t="s">
        <v>4</v>
      </c>
      <c r="BQ8" s="8" t="s">
        <v>5</v>
      </c>
      <c r="BR8" s="8" t="s">
        <v>4</v>
      </c>
      <c r="BS8" s="8" t="s">
        <v>5</v>
      </c>
      <c r="BT8" s="8" t="s">
        <v>4</v>
      </c>
      <c r="BU8" s="8" t="s">
        <v>5</v>
      </c>
      <c r="BV8" s="8" t="s">
        <v>4</v>
      </c>
      <c r="BW8" s="8" t="s">
        <v>5</v>
      </c>
      <c r="BX8" s="8" t="s">
        <v>4</v>
      </c>
      <c r="BY8" s="8" t="s">
        <v>5</v>
      </c>
      <c r="BZ8" s="8" t="s">
        <v>4</v>
      </c>
      <c r="CA8" s="8" t="s">
        <v>5</v>
      </c>
      <c r="CB8" s="8" t="s">
        <v>4</v>
      </c>
      <c r="CC8" s="8" t="s">
        <v>5</v>
      </c>
      <c r="CD8" s="8" t="s">
        <v>4</v>
      </c>
      <c r="CE8" s="8" t="s">
        <v>5</v>
      </c>
      <c r="CF8" s="8" t="s">
        <v>4</v>
      </c>
      <c r="CG8" s="8" t="s">
        <v>5</v>
      </c>
      <c r="CH8" s="8" t="s">
        <v>4</v>
      </c>
      <c r="CI8" s="8" t="s">
        <v>5</v>
      </c>
      <c r="CJ8" s="8" t="s">
        <v>4</v>
      </c>
      <c r="CK8" s="8" t="s">
        <v>5</v>
      </c>
      <c r="CL8" s="8" t="s">
        <v>4</v>
      </c>
      <c r="CM8" s="8" t="s">
        <v>5</v>
      </c>
      <c r="CN8" s="8" t="s">
        <v>4</v>
      </c>
      <c r="CO8" s="8" t="s">
        <v>5</v>
      </c>
      <c r="CP8" s="8" t="s">
        <v>4</v>
      </c>
      <c r="CQ8" s="8" t="s">
        <v>5</v>
      </c>
      <c r="CR8" s="8" t="s">
        <v>4</v>
      </c>
      <c r="CS8" s="8" t="s">
        <v>5</v>
      </c>
      <c r="CT8" s="8" t="s">
        <v>4</v>
      </c>
      <c r="CU8" s="8" t="s">
        <v>5</v>
      </c>
      <c r="CV8" s="8" t="s">
        <v>4</v>
      </c>
      <c r="CW8" s="8" t="s">
        <v>5</v>
      </c>
      <c r="CX8" s="8" t="s">
        <v>4</v>
      </c>
      <c r="CY8" s="8" t="s">
        <v>5</v>
      </c>
      <c r="CZ8" s="8" t="s">
        <v>4</v>
      </c>
      <c r="DA8" s="8" t="s">
        <v>5</v>
      </c>
      <c r="DB8" s="8" t="s">
        <v>4</v>
      </c>
      <c r="DC8" s="8" t="s">
        <v>5</v>
      </c>
      <c r="DD8" s="8" t="s">
        <v>4</v>
      </c>
      <c r="DE8" s="8" t="s">
        <v>5</v>
      </c>
      <c r="DF8" s="8" t="s">
        <v>4</v>
      </c>
      <c r="DG8" s="8" t="s">
        <v>5</v>
      </c>
      <c r="DH8" s="8" t="s">
        <v>4</v>
      </c>
      <c r="DI8" s="8" t="s">
        <v>5</v>
      </c>
      <c r="DJ8" s="8" t="s">
        <v>4</v>
      </c>
      <c r="DK8" s="8" t="s">
        <v>5</v>
      </c>
      <c r="DL8" s="8" t="s">
        <v>4</v>
      </c>
      <c r="DM8" s="8" t="s">
        <v>5</v>
      </c>
      <c r="DN8" s="8" t="s">
        <v>4</v>
      </c>
      <c r="DO8" s="8" t="s">
        <v>5</v>
      </c>
      <c r="DP8" s="8" t="s">
        <v>4</v>
      </c>
      <c r="DQ8" s="8" t="s">
        <v>5</v>
      </c>
      <c r="DR8" s="8" t="s">
        <v>4</v>
      </c>
      <c r="DS8" s="8" t="s">
        <v>5</v>
      </c>
      <c r="DT8" s="8" t="s">
        <v>4</v>
      </c>
      <c r="DU8" s="8" t="s">
        <v>5</v>
      </c>
      <c r="DV8" s="8" t="s">
        <v>4</v>
      </c>
      <c r="DW8" s="8" t="s">
        <v>5</v>
      </c>
      <c r="DX8" s="8" t="s">
        <v>4</v>
      </c>
      <c r="DY8" s="8" t="s">
        <v>5</v>
      </c>
      <c r="DZ8" s="8" t="s">
        <v>4</v>
      </c>
      <c r="EA8" s="8" t="s">
        <v>5</v>
      </c>
      <c r="EB8" s="8" t="s">
        <v>4</v>
      </c>
      <c r="EC8" s="8" t="s">
        <v>5</v>
      </c>
      <c r="ED8" s="8" t="s">
        <v>4</v>
      </c>
      <c r="EE8" s="8" t="s">
        <v>5</v>
      </c>
      <c r="EF8" s="8" t="s">
        <v>4</v>
      </c>
      <c r="EG8" s="8" t="s">
        <v>5</v>
      </c>
      <c r="EH8" s="8" t="s">
        <v>4</v>
      </c>
      <c r="EI8" s="8" t="s">
        <v>5</v>
      </c>
      <c r="EJ8" s="8" t="s">
        <v>4</v>
      </c>
      <c r="EK8" s="8" t="s">
        <v>5</v>
      </c>
      <c r="EL8" s="8" t="s">
        <v>4</v>
      </c>
      <c r="EM8" s="8" t="s">
        <v>5</v>
      </c>
      <c r="EN8" s="8" t="s">
        <v>4</v>
      </c>
      <c r="EO8" s="8" t="s">
        <v>5</v>
      </c>
      <c r="EP8" s="8" t="s">
        <v>4</v>
      </c>
      <c r="EQ8" s="8" t="s">
        <v>5</v>
      </c>
      <c r="ER8" s="8" t="s">
        <v>4</v>
      </c>
      <c r="ES8" s="8" t="s">
        <v>5</v>
      </c>
      <c r="ET8" s="8" t="s">
        <v>4</v>
      </c>
      <c r="EU8" s="8" t="s">
        <v>5</v>
      </c>
      <c r="EV8" s="8" t="s">
        <v>4</v>
      </c>
      <c r="EW8" s="8" t="s">
        <v>5</v>
      </c>
      <c r="EX8" s="8" t="s">
        <v>4</v>
      </c>
      <c r="EY8" s="8" t="s">
        <v>5</v>
      </c>
      <c r="EZ8" s="8" t="s">
        <v>4</v>
      </c>
      <c r="FA8" s="8" t="s">
        <v>5</v>
      </c>
      <c r="FB8" s="8" t="s">
        <v>4</v>
      </c>
      <c r="FC8" s="8" t="s">
        <v>5</v>
      </c>
      <c r="FD8" s="8" t="s">
        <v>4</v>
      </c>
      <c r="FE8" s="8" t="s">
        <v>5</v>
      </c>
    </row>
    <row r="9" spans="1:161" ht="12.75">
      <c r="A9" s="5" t="s">
        <v>8</v>
      </c>
      <c r="B9" s="5">
        <v>9144919</v>
      </c>
      <c r="C9" s="5">
        <v>10254599.8</v>
      </c>
      <c r="D9" s="5">
        <v>9144919</v>
      </c>
      <c r="E9" s="5">
        <v>10254599.8</v>
      </c>
      <c r="F9" s="5">
        <v>9143589</v>
      </c>
      <c r="G9" s="5">
        <v>10254599.8</v>
      </c>
      <c r="H9" s="5">
        <v>8480785</v>
      </c>
      <c r="I9" s="5">
        <v>9668853.62</v>
      </c>
      <c r="J9" s="5">
        <v>191000</v>
      </c>
      <c r="K9" s="5">
        <v>180670.03</v>
      </c>
      <c r="L9" s="5">
        <v>386000</v>
      </c>
      <c r="M9" s="5">
        <v>341281.75</v>
      </c>
      <c r="N9" s="5">
        <v>77890</v>
      </c>
      <c r="O9" s="5">
        <v>57445.33</v>
      </c>
      <c r="P9" s="5">
        <v>7914</v>
      </c>
      <c r="Q9" s="5">
        <v>6349.07</v>
      </c>
      <c r="R9" s="5">
        <v>1330</v>
      </c>
      <c r="S9" s="5"/>
      <c r="T9" s="5">
        <v>1330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>
        <v>37000</v>
      </c>
      <c r="CC9" s="5">
        <v>55760.93</v>
      </c>
      <c r="CD9" s="5">
        <v>2000</v>
      </c>
      <c r="CE9" s="5"/>
      <c r="CF9" s="5">
        <v>2000</v>
      </c>
      <c r="CG9" s="5"/>
      <c r="CH9" s="5">
        <v>2000</v>
      </c>
      <c r="CI9" s="5"/>
      <c r="CJ9" s="5"/>
      <c r="CK9" s="5"/>
      <c r="CL9" s="5"/>
      <c r="CM9" s="5"/>
      <c r="CN9" s="5"/>
      <c r="CO9" s="5"/>
      <c r="CP9" s="5"/>
      <c r="CQ9" s="5"/>
      <c r="CR9" s="5">
        <v>23300</v>
      </c>
      <c r="CS9" s="5">
        <v>14720</v>
      </c>
      <c r="CT9" s="5">
        <v>22300</v>
      </c>
      <c r="CU9" s="5">
        <v>14720</v>
      </c>
      <c r="CV9" s="5">
        <v>8800</v>
      </c>
      <c r="CW9" s="5">
        <v>5960</v>
      </c>
      <c r="CX9" s="5"/>
      <c r="CY9" s="5"/>
      <c r="CZ9" s="5">
        <v>13500</v>
      </c>
      <c r="DA9" s="5">
        <v>8760</v>
      </c>
      <c r="DB9" s="5">
        <v>1000</v>
      </c>
      <c r="DC9" s="5"/>
      <c r="DD9" s="5">
        <v>1000</v>
      </c>
      <c r="DE9" s="5"/>
      <c r="DF9" s="5"/>
      <c r="DG9" s="5"/>
      <c r="DH9" s="5"/>
      <c r="DI9" s="5"/>
      <c r="DJ9" s="5"/>
      <c r="DK9" s="5"/>
      <c r="DL9" s="5">
        <v>11700</v>
      </c>
      <c r="DM9" s="5">
        <v>41040.93</v>
      </c>
      <c r="DN9" s="5">
        <v>11700</v>
      </c>
      <c r="DO9" s="5">
        <v>41040.93</v>
      </c>
      <c r="DP9" s="5">
        <v>11700</v>
      </c>
      <c r="DQ9" s="5">
        <v>41040.93</v>
      </c>
      <c r="DR9" s="5">
        <v>53071045</v>
      </c>
      <c r="DS9" s="5">
        <v>49821853.71</v>
      </c>
      <c r="DT9" s="5">
        <v>53071045</v>
      </c>
      <c r="DU9" s="5">
        <v>49821853.71</v>
      </c>
      <c r="DV9" s="5">
        <v>786900</v>
      </c>
      <c r="DW9" s="5">
        <v>524600</v>
      </c>
      <c r="DX9" s="5">
        <v>786900</v>
      </c>
      <c r="DY9" s="5">
        <v>524600</v>
      </c>
      <c r="DZ9" s="5">
        <v>15089100</v>
      </c>
      <c r="EA9" s="5">
        <v>15089100</v>
      </c>
      <c r="EB9" s="5">
        <v>9098200</v>
      </c>
      <c r="EC9" s="5">
        <v>9098200</v>
      </c>
      <c r="ED9" s="5">
        <v>5990900</v>
      </c>
      <c r="EE9" s="5">
        <v>5990900</v>
      </c>
      <c r="EF9" s="5">
        <v>2257340</v>
      </c>
      <c r="EG9" s="5">
        <v>2257340</v>
      </c>
      <c r="EH9" s="5">
        <v>2257340</v>
      </c>
      <c r="EI9" s="5">
        <v>2257340</v>
      </c>
      <c r="EJ9" s="5">
        <v>34937705</v>
      </c>
      <c r="EK9" s="5">
        <v>31950813.71</v>
      </c>
      <c r="EL9" s="5">
        <v>24562280</v>
      </c>
      <c r="EM9" s="5">
        <v>23150062</v>
      </c>
      <c r="EN9" s="5">
        <v>345422</v>
      </c>
      <c r="EO9" s="5">
        <v>345422</v>
      </c>
      <c r="EP9" s="5">
        <v>8245502</v>
      </c>
      <c r="EQ9" s="5">
        <v>6685496.13</v>
      </c>
      <c r="ER9" s="5">
        <v>205156</v>
      </c>
      <c r="ES9" s="5">
        <v>190488.58</v>
      </c>
      <c r="ET9" s="5">
        <v>1311868</v>
      </c>
      <c r="EU9" s="5">
        <v>1311868</v>
      </c>
      <c r="EV9" s="5">
        <v>168929</v>
      </c>
      <c r="EW9" s="5">
        <v>168929</v>
      </c>
      <c r="EX9" s="5">
        <v>0</v>
      </c>
      <c r="EY9" s="5"/>
      <c r="EZ9" s="5">
        <v>98548</v>
      </c>
      <c r="FA9" s="5">
        <v>98548</v>
      </c>
      <c r="FB9" s="5">
        <v>9181919</v>
      </c>
      <c r="FC9" s="5">
        <v>10310360.73</v>
      </c>
      <c r="FD9" s="5">
        <v>62252964</v>
      </c>
      <c r="FE9" s="5">
        <v>60132214.44</v>
      </c>
    </row>
    <row r="10" spans="1:161" ht="12.75">
      <c r="A10" s="5" t="s">
        <v>9</v>
      </c>
      <c r="B10" s="5">
        <v>1596400</v>
      </c>
      <c r="C10" s="5">
        <v>1639873.17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0</v>
      </c>
      <c r="S10" s="5"/>
      <c r="T10" s="5">
        <v>0</v>
      </c>
      <c r="U10" s="5"/>
      <c r="V10" s="5">
        <v>0</v>
      </c>
      <c r="W10" s="5"/>
      <c r="X10" s="5">
        <v>0</v>
      </c>
      <c r="Y10" s="5"/>
      <c r="Z10" s="5">
        <v>0</v>
      </c>
      <c r="AA10" s="5"/>
      <c r="AB10" s="5">
        <v>175000</v>
      </c>
      <c r="AC10" s="5">
        <v>185019.1</v>
      </c>
      <c r="AD10" s="5">
        <v>0</v>
      </c>
      <c r="AE10" s="5"/>
      <c r="AF10" s="5">
        <v>0</v>
      </c>
      <c r="AG10" s="5"/>
      <c r="AH10" s="5">
        <v>0</v>
      </c>
      <c r="AI10" s="5"/>
      <c r="AJ10" s="5">
        <v>0</v>
      </c>
      <c r="AK10" s="5"/>
      <c r="AL10" s="5">
        <v>175000</v>
      </c>
      <c r="AM10" s="5">
        <v>185019.1</v>
      </c>
      <c r="AN10" s="5">
        <v>1421400</v>
      </c>
      <c r="AO10" s="5">
        <v>1454854.07</v>
      </c>
      <c r="AP10" s="5">
        <v>605500</v>
      </c>
      <c r="AQ10" s="5">
        <v>570614.21</v>
      </c>
      <c r="AR10" s="5">
        <v>0</v>
      </c>
      <c r="AS10" s="5">
        <v>766.4</v>
      </c>
      <c r="AT10" s="5">
        <v>27900</v>
      </c>
      <c r="AU10" s="5">
        <v>9169.68</v>
      </c>
      <c r="AV10" s="5">
        <v>21600</v>
      </c>
      <c r="AW10" s="5">
        <v>9821.74</v>
      </c>
      <c r="AX10" s="5">
        <v>50000</v>
      </c>
      <c r="AY10" s="5">
        <v>101755.38</v>
      </c>
      <c r="AZ10" s="5">
        <v>100000</v>
      </c>
      <c r="BA10" s="5">
        <v>187682.18</v>
      </c>
      <c r="BB10" s="5">
        <v>340000</v>
      </c>
      <c r="BC10" s="5">
        <v>217325.05</v>
      </c>
      <c r="BD10" s="5">
        <v>30000</v>
      </c>
      <c r="BE10" s="5">
        <v>9268.52</v>
      </c>
      <c r="BF10" s="5">
        <v>36000</v>
      </c>
      <c r="BG10" s="5">
        <v>33147.46</v>
      </c>
      <c r="BH10" s="5">
        <v>0</v>
      </c>
      <c r="BI10" s="5">
        <v>-4572.2</v>
      </c>
      <c r="BJ10" s="5">
        <v>0</v>
      </c>
      <c r="BK10" s="5">
        <v>6250</v>
      </c>
      <c r="BL10" s="5"/>
      <c r="BM10" s="5"/>
      <c r="BN10" s="5"/>
      <c r="BO10" s="5"/>
      <c r="BP10" s="5"/>
      <c r="BQ10" s="5"/>
      <c r="BR10" s="5"/>
      <c r="BS10" s="5"/>
      <c r="BT10" s="5">
        <v>815900</v>
      </c>
      <c r="BU10" s="5">
        <v>884239.86</v>
      </c>
      <c r="BV10" s="5">
        <v>188800</v>
      </c>
      <c r="BW10" s="5">
        <v>98013.94</v>
      </c>
      <c r="BX10" s="5">
        <v>600100</v>
      </c>
      <c r="BY10" s="5">
        <v>761134.1</v>
      </c>
      <c r="BZ10" s="5">
        <v>27000</v>
      </c>
      <c r="CA10" s="5">
        <v>25091.82</v>
      </c>
      <c r="CB10" s="5">
        <v>33760</v>
      </c>
      <c r="CC10" s="5">
        <v>84972.86</v>
      </c>
      <c r="CD10" s="5">
        <v>0</v>
      </c>
      <c r="CE10" s="5">
        <v>1955</v>
      </c>
      <c r="CF10" s="5"/>
      <c r="CG10" s="5"/>
      <c r="CH10" s="5"/>
      <c r="CI10" s="5"/>
      <c r="CJ10" s="5">
        <v>0</v>
      </c>
      <c r="CK10" s="5">
        <v>1955</v>
      </c>
      <c r="CL10" s="5"/>
      <c r="CM10" s="5"/>
      <c r="CN10" s="5">
        <v>0</v>
      </c>
      <c r="CO10" s="5">
        <v>1955</v>
      </c>
      <c r="CP10" s="5"/>
      <c r="CQ10" s="5"/>
      <c r="CR10" s="5">
        <v>33760</v>
      </c>
      <c r="CS10" s="5">
        <v>76197.58</v>
      </c>
      <c r="CT10" s="5">
        <v>32000</v>
      </c>
      <c r="CU10" s="5">
        <v>73769.28</v>
      </c>
      <c r="CV10" s="5"/>
      <c r="CW10" s="5"/>
      <c r="CX10" s="5">
        <v>32000</v>
      </c>
      <c r="CY10" s="5">
        <v>73769.28</v>
      </c>
      <c r="CZ10" s="5"/>
      <c r="DA10" s="5"/>
      <c r="DB10" s="5">
        <v>760</v>
      </c>
      <c r="DC10" s="5"/>
      <c r="DD10" s="5">
        <v>760</v>
      </c>
      <c r="DE10" s="5"/>
      <c r="DF10" s="5">
        <v>1000</v>
      </c>
      <c r="DG10" s="5">
        <v>2428.3</v>
      </c>
      <c r="DH10" s="5">
        <v>750</v>
      </c>
      <c r="DI10" s="5">
        <v>1629.3</v>
      </c>
      <c r="DJ10" s="5">
        <v>250</v>
      </c>
      <c r="DK10" s="5">
        <v>799</v>
      </c>
      <c r="DL10" s="5"/>
      <c r="DM10" s="5">
        <v>6820.28</v>
      </c>
      <c r="DN10" s="5"/>
      <c r="DO10" s="5">
        <v>6820.28</v>
      </c>
      <c r="DP10" s="5"/>
      <c r="DQ10" s="5">
        <v>6820.28</v>
      </c>
      <c r="DR10" s="5">
        <v>1538822</v>
      </c>
      <c r="DS10" s="5">
        <v>1538822</v>
      </c>
      <c r="DT10" s="5">
        <v>1538822</v>
      </c>
      <c r="DU10" s="5">
        <v>1538822</v>
      </c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>
        <v>1538822</v>
      </c>
      <c r="EK10" s="5">
        <v>1538822</v>
      </c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>
        <v>0</v>
      </c>
      <c r="EY10" s="5"/>
      <c r="EZ10" s="5">
        <v>1538822</v>
      </c>
      <c r="FA10" s="5">
        <v>1538822</v>
      </c>
      <c r="FB10" s="5">
        <v>1630160</v>
      </c>
      <c r="FC10" s="5">
        <v>1724846.03</v>
      </c>
      <c r="FD10" s="5">
        <v>3168982</v>
      </c>
      <c r="FE10" s="5">
        <v>3263668.03</v>
      </c>
    </row>
    <row r="11" spans="1:161" ht="12.75">
      <c r="A11" s="5" t="s">
        <v>10</v>
      </c>
      <c r="B11" s="5">
        <v>603587</v>
      </c>
      <c r="C11" s="5">
        <v>378542.22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254475</v>
      </c>
      <c r="AC11" s="5">
        <v>7363.85</v>
      </c>
      <c r="AD11" s="5">
        <v>46975</v>
      </c>
      <c r="AE11" s="5"/>
      <c r="AF11" s="5">
        <v>46975</v>
      </c>
      <c r="AG11" s="5"/>
      <c r="AH11" s="5">
        <v>179400</v>
      </c>
      <c r="AI11" s="5"/>
      <c r="AJ11" s="5">
        <v>179400</v>
      </c>
      <c r="AK11" s="5"/>
      <c r="AL11" s="5">
        <v>28100</v>
      </c>
      <c r="AM11" s="5">
        <v>7363.85</v>
      </c>
      <c r="AN11" s="5">
        <v>349112</v>
      </c>
      <c r="AO11" s="5">
        <v>371178.37</v>
      </c>
      <c r="AP11" s="5">
        <v>69612</v>
      </c>
      <c r="AQ11" s="5">
        <v>44445.7</v>
      </c>
      <c r="AR11" s="5">
        <v>352</v>
      </c>
      <c r="AS11" s="5">
        <v>196.6</v>
      </c>
      <c r="AT11" s="5">
        <v>0</v>
      </c>
      <c r="AU11" s="5">
        <v>-1463.08</v>
      </c>
      <c r="AV11" s="5">
        <v>0</v>
      </c>
      <c r="AW11" s="5">
        <v>11440.85</v>
      </c>
      <c r="AX11" s="5">
        <v>0</v>
      </c>
      <c r="AY11" s="5">
        <v>916.6</v>
      </c>
      <c r="AZ11" s="5">
        <v>18000</v>
      </c>
      <c r="BA11" s="5">
        <v>8772.07</v>
      </c>
      <c r="BB11" s="5">
        <v>2000</v>
      </c>
      <c r="BC11" s="5">
        <v>10621.66</v>
      </c>
      <c r="BD11" s="5">
        <v>1260</v>
      </c>
      <c r="BE11" s="5">
        <v>928</v>
      </c>
      <c r="BF11" s="5">
        <v>48000</v>
      </c>
      <c r="BG11" s="5">
        <v>13033</v>
      </c>
      <c r="BH11" s="5">
        <v>0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>
        <v>279500</v>
      </c>
      <c r="BU11" s="5">
        <v>326732.67</v>
      </c>
      <c r="BV11" s="5">
        <v>6363</v>
      </c>
      <c r="BW11" s="5">
        <v>3889.97</v>
      </c>
      <c r="BX11" s="5">
        <v>203137</v>
      </c>
      <c r="BY11" s="5">
        <v>254439.12</v>
      </c>
      <c r="BZ11" s="5">
        <v>70000</v>
      </c>
      <c r="CA11" s="5">
        <v>68403.58</v>
      </c>
      <c r="CB11" s="5">
        <v>10208</v>
      </c>
      <c r="CC11" s="5">
        <v>6659.07</v>
      </c>
      <c r="CD11" s="5">
        <v>1028</v>
      </c>
      <c r="CE11" s="5"/>
      <c r="CF11" s="5"/>
      <c r="CG11" s="5"/>
      <c r="CH11" s="5"/>
      <c r="CI11" s="5"/>
      <c r="CJ11" s="5">
        <v>1028</v>
      </c>
      <c r="CK11" s="5"/>
      <c r="CL11" s="5"/>
      <c r="CM11" s="5"/>
      <c r="CN11" s="5">
        <v>462</v>
      </c>
      <c r="CO11" s="5"/>
      <c r="CP11" s="5">
        <v>566</v>
      </c>
      <c r="CQ11" s="5"/>
      <c r="CR11" s="5">
        <v>9180</v>
      </c>
      <c r="CS11" s="5">
        <v>6659.07</v>
      </c>
      <c r="CT11" s="5">
        <v>7991</v>
      </c>
      <c r="CU11" s="5">
        <v>5482.97</v>
      </c>
      <c r="CV11" s="5"/>
      <c r="CW11" s="5"/>
      <c r="CX11" s="5">
        <v>535</v>
      </c>
      <c r="CY11" s="5">
        <v>402.97</v>
      </c>
      <c r="CZ11" s="5">
        <v>7456</v>
      </c>
      <c r="DA11" s="5">
        <v>5080</v>
      </c>
      <c r="DB11" s="5">
        <v>1189</v>
      </c>
      <c r="DC11" s="5">
        <v>1069</v>
      </c>
      <c r="DD11" s="5">
        <v>1189</v>
      </c>
      <c r="DE11" s="5">
        <v>1069</v>
      </c>
      <c r="DF11" s="5"/>
      <c r="DG11" s="5">
        <v>107.1</v>
      </c>
      <c r="DH11" s="5"/>
      <c r="DI11" s="5">
        <v>73.1</v>
      </c>
      <c r="DJ11" s="5"/>
      <c r="DK11" s="5">
        <v>34</v>
      </c>
      <c r="DL11" s="5"/>
      <c r="DM11" s="5"/>
      <c r="DN11" s="5"/>
      <c r="DO11" s="5"/>
      <c r="DP11" s="5"/>
      <c r="DQ11" s="5"/>
      <c r="DR11" s="5">
        <v>399754</v>
      </c>
      <c r="DS11" s="5">
        <v>399754</v>
      </c>
      <c r="DT11" s="5">
        <v>399754</v>
      </c>
      <c r="DU11" s="5">
        <v>399754</v>
      </c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>
        <v>399754</v>
      </c>
      <c r="EK11" s="5">
        <v>399754</v>
      </c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>
        <v>399754</v>
      </c>
      <c r="FA11" s="5">
        <v>399754</v>
      </c>
      <c r="FB11" s="5">
        <v>613795</v>
      </c>
      <c r="FC11" s="5">
        <v>385201.29</v>
      </c>
      <c r="FD11" s="5">
        <v>1013549</v>
      </c>
      <c r="FE11" s="5">
        <v>784955.29</v>
      </c>
    </row>
    <row r="12" spans="1:161" ht="12.75">
      <c r="A12" s="5" t="s">
        <v>11</v>
      </c>
      <c r="B12" s="5">
        <v>504983</v>
      </c>
      <c r="C12" s="5">
        <v>159708.97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v>337600</v>
      </c>
      <c r="AC12" s="5">
        <v>6915.59</v>
      </c>
      <c r="AD12" s="5">
        <v>950</v>
      </c>
      <c r="AE12" s="5"/>
      <c r="AF12" s="5">
        <v>950</v>
      </c>
      <c r="AG12" s="5"/>
      <c r="AH12" s="5">
        <v>3350</v>
      </c>
      <c r="AI12" s="5"/>
      <c r="AJ12" s="5">
        <v>3350</v>
      </c>
      <c r="AK12" s="5"/>
      <c r="AL12" s="5">
        <v>333300</v>
      </c>
      <c r="AM12" s="5">
        <v>6915.59</v>
      </c>
      <c r="AN12" s="5">
        <v>167383</v>
      </c>
      <c r="AO12" s="5">
        <v>152793.38</v>
      </c>
      <c r="AP12" s="5">
        <v>49050</v>
      </c>
      <c r="AQ12" s="5">
        <v>57720.46</v>
      </c>
      <c r="AR12" s="5"/>
      <c r="AS12" s="5"/>
      <c r="AT12" s="5">
        <v>0</v>
      </c>
      <c r="AU12" s="5"/>
      <c r="AV12" s="5">
        <v>0</v>
      </c>
      <c r="AW12" s="5">
        <v>14544.95</v>
      </c>
      <c r="AX12" s="5">
        <v>8750</v>
      </c>
      <c r="AY12" s="5">
        <v>1471.36</v>
      </c>
      <c r="AZ12" s="5">
        <v>18300</v>
      </c>
      <c r="BA12" s="5">
        <v>16694.77</v>
      </c>
      <c r="BB12" s="5">
        <v>15800</v>
      </c>
      <c r="BC12" s="5">
        <v>11009.12</v>
      </c>
      <c r="BD12" s="5">
        <v>1000</v>
      </c>
      <c r="BE12" s="5">
        <v>288.96</v>
      </c>
      <c r="BF12" s="5">
        <v>5200</v>
      </c>
      <c r="BG12" s="5">
        <v>1211.3</v>
      </c>
      <c r="BH12" s="5"/>
      <c r="BI12" s="5"/>
      <c r="BJ12" s="5"/>
      <c r="BK12" s="5">
        <v>12500</v>
      </c>
      <c r="BL12" s="5"/>
      <c r="BM12" s="5"/>
      <c r="BN12" s="5"/>
      <c r="BO12" s="5"/>
      <c r="BP12" s="5"/>
      <c r="BQ12" s="5"/>
      <c r="BR12" s="5"/>
      <c r="BS12" s="5"/>
      <c r="BT12" s="5">
        <v>118333</v>
      </c>
      <c r="BU12" s="5">
        <v>95072.92</v>
      </c>
      <c r="BV12" s="5">
        <v>16250</v>
      </c>
      <c r="BW12" s="5">
        <v>2561</v>
      </c>
      <c r="BX12" s="5">
        <v>68750</v>
      </c>
      <c r="BY12" s="5">
        <v>88880.36</v>
      </c>
      <c r="BZ12" s="5">
        <v>33333</v>
      </c>
      <c r="CA12" s="5">
        <v>3631.56</v>
      </c>
      <c r="CB12" s="5">
        <v>2000</v>
      </c>
      <c r="CC12" s="5">
        <v>7936.14</v>
      </c>
      <c r="CD12" s="5">
        <v>1600</v>
      </c>
      <c r="CE12" s="5"/>
      <c r="CF12" s="5"/>
      <c r="CG12" s="5"/>
      <c r="CH12" s="5"/>
      <c r="CI12" s="5"/>
      <c r="CJ12" s="5">
        <v>1600</v>
      </c>
      <c r="CK12" s="5"/>
      <c r="CL12" s="5"/>
      <c r="CM12" s="5"/>
      <c r="CN12" s="5">
        <v>1600</v>
      </c>
      <c r="CO12" s="5"/>
      <c r="CP12" s="5"/>
      <c r="CQ12" s="5"/>
      <c r="CR12" s="5">
        <v>400</v>
      </c>
      <c r="CS12" s="5">
        <v>2953.48</v>
      </c>
      <c r="CT12" s="5"/>
      <c r="CU12" s="5"/>
      <c r="CV12" s="5"/>
      <c r="CW12" s="5"/>
      <c r="CX12" s="5"/>
      <c r="CY12" s="5"/>
      <c r="CZ12" s="5"/>
      <c r="DA12" s="5"/>
      <c r="DB12" s="5"/>
      <c r="DC12" s="5">
        <v>2487.89</v>
      </c>
      <c r="DD12" s="5"/>
      <c r="DE12" s="5">
        <v>2487.89</v>
      </c>
      <c r="DF12" s="5">
        <v>400</v>
      </c>
      <c r="DG12" s="5">
        <v>465.59</v>
      </c>
      <c r="DH12" s="5"/>
      <c r="DI12" s="5">
        <v>240.89</v>
      </c>
      <c r="DJ12" s="5">
        <v>400</v>
      </c>
      <c r="DK12" s="5">
        <v>224.7</v>
      </c>
      <c r="DL12" s="5"/>
      <c r="DM12" s="5">
        <v>4982.66</v>
      </c>
      <c r="DN12" s="5"/>
      <c r="DO12" s="5">
        <v>4982.66</v>
      </c>
      <c r="DP12" s="5"/>
      <c r="DQ12" s="5">
        <v>4982.66</v>
      </c>
      <c r="DR12" s="5">
        <v>324295</v>
      </c>
      <c r="DS12" s="5">
        <v>324295</v>
      </c>
      <c r="DT12" s="5">
        <v>324295</v>
      </c>
      <c r="DU12" s="5">
        <v>324295</v>
      </c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>
        <v>324295</v>
      </c>
      <c r="EK12" s="5">
        <v>324295</v>
      </c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>
        <v>324295</v>
      </c>
      <c r="FA12" s="5">
        <v>324295</v>
      </c>
      <c r="FB12" s="5">
        <v>506983</v>
      </c>
      <c r="FC12" s="5">
        <v>167645.11</v>
      </c>
      <c r="FD12" s="5">
        <v>831278</v>
      </c>
      <c r="FE12" s="5">
        <v>491940.11</v>
      </c>
    </row>
    <row r="13" spans="1:16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ht="12.75">
      <c r="A14" s="5" t="s">
        <v>12</v>
      </c>
      <c r="B14" s="5">
        <v>545220</v>
      </c>
      <c r="C14" s="5">
        <v>457280.98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0</v>
      </c>
      <c r="S14" s="5"/>
      <c r="T14" s="5">
        <v>0</v>
      </c>
      <c r="U14" s="5"/>
      <c r="V14" s="5">
        <v>0</v>
      </c>
      <c r="W14" s="5"/>
      <c r="X14" s="5">
        <v>0</v>
      </c>
      <c r="Y14" s="5"/>
      <c r="Z14" s="5">
        <v>0</v>
      </c>
      <c r="AA14" s="5"/>
      <c r="AB14" s="5">
        <v>79900</v>
      </c>
      <c r="AC14" s="5">
        <v>5306.85</v>
      </c>
      <c r="AD14" s="5">
        <v>0</v>
      </c>
      <c r="AE14" s="5"/>
      <c r="AF14" s="5">
        <v>0</v>
      </c>
      <c r="AG14" s="5"/>
      <c r="AH14" s="5">
        <v>46600</v>
      </c>
      <c r="AI14" s="5"/>
      <c r="AJ14" s="5">
        <v>46600</v>
      </c>
      <c r="AK14" s="5"/>
      <c r="AL14" s="5">
        <v>33300</v>
      </c>
      <c r="AM14" s="5">
        <v>5306.85</v>
      </c>
      <c r="AN14" s="5">
        <v>465320</v>
      </c>
      <c r="AO14" s="5">
        <v>451974.13</v>
      </c>
      <c r="AP14" s="5">
        <v>197490</v>
      </c>
      <c r="AQ14" s="5">
        <v>169462.66</v>
      </c>
      <c r="AR14" s="5">
        <v>600</v>
      </c>
      <c r="AS14" s="5">
        <v>360.8</v>
      </c>
      <c r="AT14" s="5">
        <v>0</v>
      </c>
      <c r="AU14" s="5">
        <v>256.31</v>
      </c>
      <c r="AV14" s="5">
        <v>0</v>
      </c>
      <c r="AW14" s="5">
        <v>24347.76</v>
      </c>
      <c r="AX14" s="5">
        <v>22700</v>
      </c>
      <c r="AY14" s="5">
        <v>27822.74</v>
      </c>
      <c r="AZ14" s="5">
        <v>78500</v>
      </c>
      <c r="BA14" s="5">
        <v>74843.51</v>
      </c>
      <c r="BB14" s="5">
        <v>57410</v>
      </c>
      <c r="BC14" s="5">
        <v>33401.99</v>
      </c>
      <c r="BD14" s="5">
        <v>4700</v>
      </c>
      <c r="BE14" s="5">
        <v>2781.83</v>
      </c>
      <c r="BF14" s="5">
        <v>33580</v>
      </c>
      <c r="BG14" s="5">
        <v>5647.72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>
        <v>267830</v>
      </c>
      <c r="BU14" s="5">
        <v>282511.47</v>
      </c>
      <c r="BV14" s="5">
        <v>15330</v>
      </c>
      <c r="BW14" s="5">
        <v>25631.4</v>
      </c>
      <c r="BX14" s="5">
        <v>235000</v>
      </c>
      <c r="BY14" s="5">
        <v>252924.26</v>
      </c>
      <c r="BZ14" s="5">
        <v>17500</v>
      </c>
      <c r="CA14" s="5">
        <v>3955.81</v>
      </c>
      <c r="CB14" s="5">
        <v>5505</v>
      </c>
      <c r="CC14" s="5">
        <v>4602.5</v>
      </c>
      <c r="CD14" s="5">
        <v>720</v>
      </c>
      <c r="CE14" s="5">
        <v>340</v>
      </c>
      <c r="CF14" s="5"/>
      <c r="CG14" s="5"/>
      <c r="CH14" s="5"/>
      <c r="CI14" s="5"/>
      <c r="CJ14" s="5">
        <v>720</v>
      </c>
      <c r="CK14" s="5">
        <v>340</v>
      </c>
      <c r="CL14" s="5"/>
      <c r="CM14" s="5"/>
      <c r="CN14" s="5">
        <v>720</v>
      </c>
      <c r="CO14" s="5">
        <v>340</v>
      </c>
      <c r="CP14" s="5"/>
      <c r="CQ14" s="5"/>
      <c r="CR14" s="5">
        <v>4785</v>
      </c>
      <c r="CS14" s="5">
        <v>3546.92</v>
      </c>
      <c r="CT14" s="5">
        <v>3875</v>
      </c>
      <c r="CU14" s="5">
        <v>1864.24</v>
      </c>
      <c r="CV14" s="5"/>
      <c r="CW14" s="5"/>
      <c r="CX14" s="5">
        <v>875</v>
      </c>
      <c r="CY14" s="5">
        <v>352.24</v>
      </c>
      <c r="CZ14" s="5">
        <v>3000</v>
      </c>
      <c r="DA14" s="5">
        <v>1512</v>
      </c>
      <c r="DB14" s="5">
        <v>815</v>
      </c>
      <c r="DC14" s="5">
        <v>1604.48</v>
      </c>
      <c r="DD14" s="5">
        <v>815</v>
      </c>
      <c r="DE14" s="5">
        <v>1604.48</v>
      </c>
      <c r="DF14" s="5">
        <v>95</v>
      </c>
      <c r="DG14" s="5">
        <v>78.2</v>
      </c>
      <c r="DH14" s="5">
        <v>45</v>
      </c>
      <c r="DI14" s="5">
        <v>69.7</v>
      </c>
      <c r="DJ14" s="5">
        <v>50</v>
      </c>
      <c r="DK14" s="5">
        <v>8.5</v>
      </c>
      <c r="DL14" s="5"/>
      <c r="DM14" s="5">
        <v>715.58</v>
      </c>
      <c r="DN14" s="5"/>
      <c r="DO14" s="5">
        <v>715.58</v>
      </c>
      <c r="DP14" s="5"/>
      <c r="DQ14" s="5">
        <v>715.58</v>
      </c>
      <c r="DR14" s="5">
        <v>582536</v>
      </c>
      <c r="DS14" s="5">
        <v>582536</v>
      </c>
      <c r="DT14" s="5">
        <v>582536</v>
      </c>
      <c r="DU14" s="5">
        <v>582536</v>
      </c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>
        <v>582536</v>
      </c>
      <c r="EK14" s="5">
        <v>582536</v>
      </c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>
        <v>582536</v>
      </c>
      <c r="FA14" s="5">
        <v>582536</v>
      </c>
      <c r="FB14" s="5">
        <v>550725</v>
      </c>
      <c r="FC14" s="5">
        <v>461883.48</v>
      </c>
      <c r="FD14" s="5">
        <v>1133261</v>
      </c>
      <c r="FE14" s="5">
        <v>1044419.48</v>
      </c>
    </row>
    <row r="15" spans="1:161" ht="12.75">
      <c r="A15" s="5" t="s">
        <v>13</v>
      </c>
      <c r="B15" s="5">
        <v>73994</v>
      </c>
      <c r="C15" s="5">
        <v>79038.03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1000</v>
      </c>
      <c r="AC15" s="5">
        <v>3168</v>
      </c>
      <c r="AD15" s="5"/>
      <c r="AE15" s="5"/>
      <c r="AF15" s="5"/>
      <c r="AG15" s="5"/>
      <c r="AH15" s="5"/>
      <c r="AI15" s="5"/>
      <c r="AJ15" s="5"/>
      <c r="AK15" s="5"/>
      <c r="AL15" s="5">
        <v>1000</v>
      </c>
      <c r="AM15" s="5">
        <v>3168</v>
      </c>
      <c r="AN15" s="5">
        <v>72994</v>
      </c>
      <c r="AO15" s="5">
        <v>75870.03</v>
      </c>
      <c r="AP15" s="5">
        <v>22302</v>
      </c>
      <c r="AQ15" s="5">
        <v>11759.32</v>
      </c>
      <c r="AR15" s="5"/>
      <c r="AS15" s="5"/>
      <c r="AT15" s="5"/>
      <c r="AU15" s="5"/>
      <c r="AV15" s="5">
        <v>0</v>
      </c>
      <c r="AW15" s="5">
        <v>941.17</v>
      </c>
      <c r="AX15" s="5">
        <v>0</v>
      </c>
      <c r="AY15" s="5">
        <v>1350</v>
      </c>
      <c r="AZ15" s="5">
        <v>7300</v>
      </c>
      <c r="BA15" s="5">
        <v>6497.15</v>
      </c>
      <c r="BB15" s="5">
        <v>3100</v>
      </c>
      <c r="BC15" s="5">
        <v>2379</v>
      </c>
      <c r="BD15" s="5">
        <v>7502</v>
      </c>
      <c r="BE15" s="5">
        <v>380</v>
      </c>
      <c r="BF15" s="5">
        <v>4400</v>
      </c>
      <c r="BG15" s="5">
        <v>212</v>
      </c>
      <c r="BH15" s="5">
        <v>0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>
        <v>50692</v>
      </c>
      <c r="BU15" s="5">
        <v>64110.71</v>
      </c>
      <c r="BV15" s="5"/>
      <c r="BW15" s="5"/>
      <c r="BX15" s="5">
        <v>44592</v>
      </c>
      <c r="BY15" s="5">
        <v>64110.71</v>
      </c>
      <c r="BZ15" s="5">
        <v>6100</v>
      </c>
      <c r="CA15" s="5"/>
      <c r="CB15" s="5">
        <v>540</v>
      </c>
      <c r="CC15" s="5">
        <v>283.12</v>
      </c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>
        <v>540</v>
      </c>
      <c r="CS15" s="5">
        <v>283.12</v>
      </c>
      <c r="CT15" s="5">
        <v>250</v>
      </c>
      <c r="CU15" s="5">
        <v>100.99</v>
      </c>
      <c r="CV15" s="5"/>
      <c r="CW15" s="5"/>
      <c r="CX15" s="5">
        <v>250</v>
      </c>
      <c r="CY15" s="5">
        <v>100.99</v>
      </c>
      <c r="CZ15" s="5"/>
      <c r="DA15" s="5"/>
      <c r="DB15" s="5">
        <v>290</v>
      </c>
      <c r="DC15" s="5">
        <v>182.13</v>
      </c>
      <c r="DD15" s="5">
        <v>290</v>
      </c>
      <c r="DE15" s="5">
        <v>182.13</v>
      </c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>
        <v>200120</v>
      </c>
      <c r="DS15" s="5">
        <v>200120</v>
      </c>
      <c r="DT15" s="5">
        <v>200120</v>
      </c>
      <c r="DU15" s="5">
        <v>200120</v>
      </c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>
        <v>200120</v>
      </c>
      <c r="EK15" s="5">
        <v>200120</v>
      </c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>
        <v>200120</v>
      </c>
      <c r="FA15" s="5">
        <v>200120</v>
      </c>
      <c r="FB15" s="5">
        <v>74534</v>
      </c>
      <c r="FC15" s="5">
        <v>79321.15</v>
      </c>
      <c r="FD15" s="5">
        <v>274654</v>
      </c>
      <c r="FE15" s="5">
        <v>279441.15</v>
      </c>
    </row>
    <row r="16" spans="1:161" ht="12.75">
      <c r="A16" s="5" t="s">
        <v>14</v>
      </c>
      <c r="B16" s="5">
        <v>114340</v>
      </c>
      <c r="C16" s="5">
        <v>515320.3</v>
      </c>
      <c r="D16" s="5">
        <v>160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160</v>
      </c>
      <c r="S16" s="5"/>
      <c r="T16" s="5">
        <v>160</v>
      </c>
      <c r="U16" s="5"/>
      <c r="V16" s="5"/>
      <c r="W16" s="5"/>
      <c r="X16" s="5"/>
      <c r="Y16" s="5"/>
      <c r="Z16" s="5"/>
      <c r="AA16" s="5"/>
      <c r="AB16" s="5">
        <v>1750</v>
      </c>
      <c r="AC16" s="5">
        <v>6761</v>
      </c>
      <c r="AD16" s="5"/>
      <c r="AE16" s="5"/>
      <c r="AF16" s="5"/>
      <c r="AG16" s="5"/>
      <c r="AH16" s="5"/>
      <c r="AI16" s="5"/>
      <c r="AJ16" s="5"/>
      <c r="AK16" s="5"/>
      <c r="AL16" s="5">
        <v>1750</v>
      </c>
      <c r="AM16" s="5">
        <v>6761</v>
      </c>
      <c r="AN16" s="5">
        <v>112430</v>
      </c>
      <c r="AO16" s="5">
        <v>508559.3</v>
      </c>
      <c r="AP16" s="5">
        <v>24030</v>
      </c>
      <c r="AQ16" s="5">
        <v>67728.48</v>
      </c>
      <c r="AR16" s="5"/>
      <c r="AS16" s="5"/>
      <c r="AT16" s="5">
        <v>1500</v>
      </c>
      <c r="AU16" s="5">
        <v>998.78</v>
      </c>
      <c r="AV16" s="5">
        <v>0</v>
      </c>
      <c r="AW16" s="5">
        <v>5904.73</v>
      </c>
      <c r="AX16" s="5">
        <v>2590</v>
      </c>
      <c r="AY16" s="5">
        <v>7279.28</v>
      </c>
      <c r="AZ16" s="5">
        <v>10500</v>
      </c>
      <c r="BA16" s="5">
        <v>11372.93</v>
      </c>
      <c r="BB16" s="5">
        <v>250</v>
      </c>
      <c r="BC16" s="5">
        <v>40534.45</v>
      </c>
      <c r="BD16" s="5">
        <v>250</v>
      </c>
      <c r="BE16" s="5">
        <v>765.31</v>
      </c>
      <c r="BF16" s="5">
        <v>8940</v>
      </c>
      <c r="BG16" s="5">
        <v>873</v>
      </c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>
        <v>88400</v>
      </c>
      <c r="BU16" s="5">
        <v>440830.82</v>
      </c>
      <c r="BV16" s="5">
        <v>0</v>
      </c>
      <c r="BW16" s="5">
        <v>12342.32</v>
      </c>
      <c r="BX16" s="5">
        <v>17500</v>
      </c>
      <c r="BY16" s="5">
        <v>424305.58</v>
      </c>
      <c r="BZ16" s="5">
        <v>70900</v>
      </c>
      <c r="CA16" s="5">
        <v>4182.92</v>
      </c>
      <c r="CB16" s="5">
        <v>1505</v>
      </c>
      <c r="CC16" s="5">
        <v>2426.24</v>
      </c>
      <c r="CD16" s="5">
        <v>90</v>
      </c>
      <c r="CE16" s="5"/>
      <c r="CF16" s="5">
        <v>90</v>
      </c>
      <c r="CG16" s="5"/>
      <c r="CH16" s="5">
        <v>90</v>
      </c>
      <c r="CI16" s="5"/>
      <c r="CJ16" s="5"/>
      <c r="CK16" s="5"/>
      <c r="CL16" s="5"/>
      <c r="CM16" s="5"/>
      <c r="CN16" s="5"/>
      <c r="CO16" s="5"/>
      <c r="CP16" s="5"/>
      <c r="CQ16" s="5"/>
      <c r="CR16" s="5">
        <v>1415</v>
      </c>
      <c r="CS16" s="5">
        <v>1902.47</v>
      </c>
      <c r="CT16" s="5"/>
      <c r="CU16" s="5"/>
      <c r="CV16" s="5"/>
      <c r="CW16" s="5"/>
      <c r="CX16" s="5"/>
      <c r="CY16" s="5"/>
      <c r="CZ16" s="5"/>
      <c r="DA16" s="5"/>
      <c r="DB16" s="5">
        <v>1235</v>
      </c>
      <c r="DC16" s="5">
        <v>1600</v>
      </c>
      <c r="DD16" s="5">
        <v>1235</v>
      </c>
      <c r="DE16" s="5">
        <v>1600</v>
      </c>
      <c r="DF16" s="5">
        <v>180</v>
      </c>
      <c r="DG16" s="5">
        <v>302.47</v>
      </c>
      <c r="DH16" s="5">
        <v>180</v>
      </c>
      <c r="DI16" s="5">
        <v>268.47</v>
      </c>
      <c r="DJ16" s="5"/>
      <c r="DK16" s="5">
        <v>34</v>
      </c>
      <c r="DL16" s="5"/>
      <c r="DM16" s="5">
        <v>523.77</v>
      </c>
      <c r="DN16" s="5"/>
      <c r="DO16" s="5">
        <v>523.77</v>
      </c>
      <c r="DP16" s="5"/>
      <c r="DQ16" s="5">
        <v>523.77</v>
      </c>
      <c r="DR16" s="5">
        <v>32200</v>
      </c>
      <c r="DS16" s="5">
        <v>32200</v>
      </c>
      <c r="DT16" s="5">
        <v>32200</v>
      </c>
      <c r="DU16" s="5">
        <v>32200</v>
      </c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>
        <v>32200</v>
      </c>
      <c r="EK16" s="5">
        <v>32200</v>
      </c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>
        <v>32200</v>
      </c>
      <c r="FA16" s="5">
        <v>32200</v>
      </c>
      <c r="FB16" s="5">
        <v>115845</v>
      </c>
      <c r="FC16" s="5">
        <v>517746.54</v>
      </c>
      <c r="FD16" s="5">
        <v>148045</v>
      </c>
      <c r="FE16" s="5">
        <v>549946.54</v>
      </c>
    </row>
    <row r="17" spans="1:161" ht="12.75">
      <c r="A17" s="5" t="s">
        <v>15</v>
      </c>
      <c r="B17" s="5">
        <v>1117300</v>
      </c>
      <c r="C17" s="5">
        <v>1180212.97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0</v>
      </c>
      <c r="W17" s="5"/>
      <c r="X17" s="5">
        <v>0</v>
      </c>
      <c r="Y17" s="5"/>
      <c r="Z17" s="5">
        <v>0</v>
      </c>
      <c r="AA17" s="5"/>
      <c r="AB17" s="5">
        <v>80000</v>
      </c>
      <c r="AC17" s="5">
        <v>94907</v>
      </c>
      <c r="AD17" s="5">
        <v>0</v>
      </c>
      <c r="AE17" s="5"/>
      <c r="AF17" s="5">
        <v>0</v>
      </c>
      <c r="AG17" s="5"/>
      <c r="AH17" s="5">
        <v>0</v>
      </c>
      <c r="AI17" s="5"/>
      <c r="AJ17" s="5">
        <v>0</v>
      </c>
      <c r="AK17" s="5"/>
      <c r="AL17" s="5">
        <v>80000</v>
      </c>
      <c r="AM17" s="5">
        <v>94907</v>
      </c>
      <c r="AN17" s="5">
        <v>1037300</v>
      </c>
      <c r="AO17" s="5">
        <v>1085305.97</v>
      </c>
      <c r="AP17" s="5">
        <v>437000</v>
      </c>
      <c r="AQ17" s="5">
        <v>328116.59</v>
      </c>
      <c r="AR17" s="5"/>
      <c r="AS17" s="5"/>
      <c r="AT17" s="5">
        <v>1500</v>
      </c>
      <c r="AU17" s="5">
        <v>196.17</v>
      </c>
      <c r="AV17" s="5">
        <v>7000</v>
      </c>
      <c r="AW17" s="5">
        <v>8362.91</v>
      </c>
      <c r="AX17" s="5">
        <v>133000</v>
      </c>
      <c r="AY17" s="5">
        <v>178505.15</v>
      </c>
      <c r="AZ17" s="5">
        <v>88000</v>
      </c>
      <c r="BA17" s="5">
        <v>26341.01</v>
      </c>
      <c r="BB17" s="5">
        <v>173000</v>
      </c>
      <c r="BC17" s="5">
        <v>99707.13</v>
      </c>
      <c r="BD17" s="5">
        <v>8000</v>
      </c>
      <c r="BE17" s="5">
        <v>3302.72</v>
      </c>
      <c r="BF17" s="5">
        <v>18000</v>
      </c>
      <c r="BG17" s="5">
        <v>5451.5</v>
      </c>
      <c r="BH17" s="5">
        <v>2000</v>
      </c>
      <c r="BI17" s="5"/>
      <c r="BJ17" s="5">
        <v>6500</v>
      </c>
      <c r="BK17" s="5">
        <v>6250</v>
      </c>
      <c r="BL17" s="5">
        <v>0</v>
      </c>
      <c r="BM17" s="5">
        <v>217.96</v>
      </c>
      <c r="BN17" s="5">
        <v>0</v>
      </c>
      <c r="BO17" s="5">
        <v>217.96</v>
      </c>
      <c r="BP17" s="5"/>
      <c r="BQ17" s="5"/>
      <c r="BR17" s="5"/>
      <c r="BS17" s="5"/>
      <c r="BT17" s="5">
        <v>600300</v>
      </c>
      <c r="BU17" s="5">
        <v>756971.42</v>
      </c>
      <c r="BV17" s="5">
        <v>110000</v>
      </c>
      <c r="BW17" s="5">
        <v>24518.87</v>
      </c>
      <c r="BX17" s="5">
        <v>490000</v>
      </c>
      <c r="BY17" s="5">
        <v>732452.55</v>
      </c>
      <c r="BZ17" s="5">
        <v>300</v>
      </c>
      <c r="CA17" s="5"/>
      <c r="CB17" s="5">
        <v>80783</v>
      </c>
      <c r="CC17" s="5">
        <v>49594.56</v>
      </c>
      <c r="CD17" s="5">
        <v>83</v>
      </c>
      <c r="CE17" s="5">
        <v>27718.11</v>
      </c>
      <c r="CF17" s="5"/>
      <c r="CG17" s="5"/>
      <c r="CH17" s="5"/>
      <c r="CI17" s="5"/>
      <c r="CJ17" s="5">
        <v>83</v>
      </c>
      <c r="CK17" s="5">
        <v>27718.11</v>
      </c>
      <c r="CL17" s="5"/>
      <c r="CM17" s="5">
        <v>25984.11</v>
      </c>
      <c r="CN17" s="5">
        <v>83</v>
      </c>
      <c r="CO17" s="5">
        <v>1734</v>
      </c>
      <c r="CP17" s="5"/>
      <c r="CQ17" s="5"/>
      <c r="CR17" s="5">
        <v>80700</v>
      </c>
      <c r="CS17" s="5">
        <v>19625.58</v>
      </c>
      <c r="CT17" s="5">
        <v>41000</v>
      </c>
      <c r="CU17" s="5">
        <v>2150</v>
      </c>
      <c r="CV17" s="5"/>
      <c r="CW17" s="5"/>
      <c r="CX17" s="5">
        <v>0</v>
      </c>
      <c r="CY17" s="5"/>
      <c r="CZ17" s="5">
        <v>41000</v>
      </c>
      <c r="DA17" s="5">
        <v>2150</v>
      </c>
      <c r="DB17" s="5">
        <v>38000</v>
      </c>
      <c r="DC17" s="5">
        <v>15823.53</v>
      </c>
      <c r="DD17" s="5">
        <v>38000</v>
      </c>
      <c r="DE17" s="5">
        <v>15823.53</v>
      </c>
      <c r="DF17" s="5">
        <v>1700</v>
      </c>
      <c r="DG17" s="5">
        <v>1652.05</v>
      </c>
      <c r="DH17" s="5">
        <v>0</v>
      </c>
      <c r="DI17" s="5">
        <v>140.25</v>
      </c>
      <c r="DJ17" s="5">
        <v>1700</v>
      </c>
      <c r="DK17" s="5">
        <v>1511.8</v>
      </c>
      <c r="DL17" s="5"/>
      <c r="DM17" s="5">
        <v>2250.87</v>
      </c>
      <c r="DN17" s="5"/>
      <c r="DO17" s="5">
        <v>2250.87</v>
      </c>
      <c r="DP17" s="5"/>
      <c r="DQ17" s="5">
        <v>2250.87</v>
      </c>
      <c r="DR17" s="5">
        <v>1146189</v>
      </c>
      <c r="DS17" s="5">
        <v>1146189</v>
      </c>
      <c r="DT17" s="5">
        <v>1146189</v>
      </c>
      <c r="DU17" s="5">
        <v>1146189</v>
      </c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>
        <v>1146189</v>
      </c>
      <c r="EK17" s="5">
        <v>1146189</v>
      </c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>
        <v>1146189</v>
      </c>
      <c r="FA17" s="5">
        <v>1146189</v>
      </c>
      <c r="FB17" s="5">
        <v>1198083</v>
      </c>
      <c r="FC17" s="5">
        <v>1229807.53</v>
      </c>
      <c r="FD17" s="5">
        <v>2344272</v>
      </c>
      <c r="FE17" s="5">
        <v>2375996.53</v>
      </c>
    </row>
    <row r="18" spans="1:161" ht="12.75">
      <c r="A18" s="5" t="s">
        <v>16</v>
      </c>
      <c r="B18" s="5">
        <v>57351</v>
      </c>
      <c r="C18" s="5">
        <v>117914.26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0</v>
      </c>
      <c r="W18" s="5"/>
      <c r="X18" s="5">
        <v>0</v>
      </c>
      <c r="Y18" s="5"/>
      <c r="Z18" s="5">
        <v>0</v>
      </c>
      <c r="AA18" s="5"/>
      <c r="AB18" s="5">
        <v>1398</v>
      </c>
      <c r="AC18" s="5">
        <v>2049</v>
      </c>
      <c r="AD18" s="5"/>
      <c r="AE18" s="5"/>
      <c r="AF18" s="5"/>
      <c r="AG18" s="5"/>
      <c r="AH18" s="5"/>
      <c r="AI18" s="5"/>
      <c r="AJ18" s="5"/>
      <c r="AK18" s="5"/>
      <c r="AL18" s="5">
        <v>1398</v>
      </c>
      <c r="AM18" s="5">
        <v>2049</v>
      </c>
      <c r="AN18" s="5">
        <v>55953</v>
      </c>
      <c r="AO18" s="5">
        <v>115865.26</v>
      </c>
      <c r="AP18" s="5">
        <v>9621</v>
      </c>
      <c r="AQ18" s="5">
        <v>11580.06</v>
      </c>
      <c r="AR18" s="5"/>
      <c r="AS18" s="5"/>
      <c r="AT18" s="5">
        <v>0</v>
      </c>
      <c r="AU18" s="5">
        <v>686.93</v>
      </c>
      <c r="AV18" s="5">
        <v>775</v>
      </c>
      <c r="AW18" s="5">
        <v>710.91</v>
      </c>
      <c r="AX18" s="5">
        <v>0</v>
      </c>
      <c r="AY18" s="5">
        <v>2439.2</v>
      </c>
      <c r="AZ18" s="5">
        <v>3355</v>
      </c>
      <c r="BA18" s="5">
        <v>5257.65</v>
      </c>
      <c r="BB18" s="5">
        <v>1880</v>
      </c>
      <c r="BC18" s="5"/>
      <c r="BD18" s="5">
        <v>2000</v>
      </c>
      <c r="BE18" s="5">
        <v>1899.37</v>
      </c>
      <c r="BF18" s="5">
        <v>1611</v>
      </c>
      <c r="BG18" s="5">
        <v>586</v>
      </c>
      <c r="BH18" s="5"/>
      <c r="BI18" s="5"/>
      <c r="BJ18" s="5"/>
      <c r="BK18" s="5"/>
      <c r="BL18" s="5"/>
      <c r="BM18" s="5"/>
      <c r="BN18" s="5"/>
      <c r="BO18" s="5"/>
      <c r="BP18" s="5"/>
      <c r="BQ18" s="5">
        <v>-366</v>
      </c>
      <c r="BR18" s="5"/>
      <c r="BS18" s="5">
        <v>-366</v>
      </c>
      <c r="BT18" s="5">
        <v>46332</v>
      </c>
      <c r="BU18" s="5">
        <v>104651.2</v>
      </c>
      <c r="BV18" s="5"/>
      <c r="BW18" s="5"/>
      <c r="BX18" s="5">
        <v>46332</v>
      </c>
      <c r="BY18" s="5">
        <v>104651.2</v>
      </c>
      <c r="BZ18" s="5"/>
      <c r="CA18" s="5"/>
      <c r="CB18" s="5">
        <v>2450</v>
      </c>
      <c r="CC18" s="5">
        <v>2312.62</v>
      </c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>
        <v>2450</v>
      </c>
      <c r="CS18" s="5">
        <v>2312.62</v>
      </c>
      <c r="CT18" s="5"/>
      <c r="CU18" s="5">
        <v>39.29</v>
      </c>
      <c r="CV18" s="5"/>
      <c r="CW18" s="5"/>
      <c r="CX18" s="5"/>
      <c r="CY18" s="5">
        <v>39.29</v>
      </c>
      <c r="CZ18" s="5"/>
      <c r="DA18" s="5"/>
      <c r="DB18" s="5">
        <v>2450</v>
      </c>
      <c r="DC18" s="5">
        <v>2050.63</v>
      </c>
      <c r="DD18" s="5">
        <v>2450</v>
      </c>
      <c r="DE18" s="5">
        <v>2050.63</v>
      </c>
      <c r="DF18" s="5"/>
      <c r="DG18" s="5">
        <v>222.7</v>
      </c>
      <c r="DH18" s="5"/>
      <c r="DI18" s="5">
        <v>69.7</v>
      </c>
      <c r="DJ18" s="5"/>
      <c r="DK18" s="5">
        <v>153</v>
      </c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>
        <v>59801</v>
      </c>
      <c r="FC18" s="5">
        <v>120226.88</v>
      </c>
      <c r="FD18" s="5">
        <v>59801</v>
      </c>
      <c r="FE18" s="5">
        <v>120226.88</v>
      </c>
    </row>
    <row r="19" spans="1:161" ht="12.75">
      <c r="A19" s="5" t="s">
        <v>17</v>
      </c>
      <c r="B19" s="5">
        <v>56100</v>
      </c>
      <c r="C19" s="5">
        <v>77710.79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0</v>
      </c>
      <c r="W19" s="5"/>
      <c r="X19" s="5">
        <v>0</v>
      </c>
      <c r="Y19" s="5"/>
      <c r="Z19" s="5">
        <v>0</v>
      </c>
      <c r="AA19" s="5"/>
      <c r="AB19" s="5">
        <v>6800</v>
      </c>
      <c r="AC19" s="5">
        <v>1495.9</v>
      </c>
      <c r="AD19" s="5">
        <v>0</v>
      </c>
      <c r="AE19" s="5"/>
      <c r="AF19" s="5">
        <v>0</v>
      </c>
      <c r="AG19" s="5"/>
      <c r="AH19" s="5">
        <v>5000</v>
      </c>
      <c r="AI19" s="5"/>
      <c r="AJ19" s="5">
        <v>5000</v>
      </c>
      <c r="AK19" s="5"/>
      <c r="AL19" s="5">
        <v>1800</v>
      </c>
      <c r="AM19" s="5">
        <v>1495.9</v>
      </c>
      <c r="AN19" s="5">
        <v>49300</v>
      </c>
      <c r="AO19" s="5">
        <v>76214.89</v>
      </c>
      <c r="AP19" s="5">
        <v>16300</v>
      </c>
      <c r="AQ19" s="5">
        <v>24033.26</v>
      </c>
      <c r="AR19" s="5"/>
      <c r="AS19" s="5"/>
      <c r="AT19" s="5">
        <v>0</v>
      </c>
      <c r="AU19" s="5"/>
      <c r="AV19" s="5">
        <v>0</v>
      </c>
      <c r="AW19" s="5"/>
      <c r="AX19" s="5">
        <v>1200</v>
      </c>
      <c r="AY19" s="5">
        <v>4820.4</v>
      </c>
      <c r="AZ19" s="5">
        <v>12500</v>
      </c>
      <c r="BA19" s="5">
        <v>7928.11</v>
      </c>
      <c r="BB19" s="5">
        <v>400</v>
      </c>
      <c r="BC19" s="5">
        <v>626.83</v>
      </c>
      <c r="BD19" s="5">
        <v>0</v>
      </c>
      <c r="BE19" s="5">
        <v>645.92</v>
      </c>
      <c r="BF19" s="5">
        <v>2200</v>
      </c>
      <c r="BG19" s="5">
        <v>10012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>
        <v>33000</v>
      </c>
      <c r="BU19" s="5">
        <v>52181.63</v>
      </c>
      <c r="BV19" s="5">
        <v>0</v>
      </c>
      <c r="BW19" s="5"/>
      <c r="BX19" s="5">
        <v>30000</v>
      </c>
      <c r="BY19" s="5">
        <v>35924.14</v>
      </c>
      <c r="BZ19" s="5">
        <v>3000</v>
      </c>
      <c r="CA19" s="5">
        <v>16257.49</v>
      </c>
      <c r="CB19" s="5">
        <v>7808</v>
      </c>
      <c r="CC19" s="5">
        <v>6118.31</v>
      </c>
      <c r="CD19" s="5">
        <v>0</v>
      </c>
      <c r="CE19" s="5">
        <v>340</v>
      </c>
      <c r="CF19" s="5"/>
      <c r="CG19" s="5"/>
      <c r="CH19" s="5"/>
      <c r="CI19" s="5"/>
      <c r="CJ19" s="5">
        <v>0</v>
      </c>
      <c r="CK19" s="5">
        <v>340</v>
      </c>
      <c r="CL19" s="5"/>
      <c r="CM19" s="5"/>
      <c r="CN19" s="5">
        <v>0</v>
      </c>
      <c r="CO19" s="5">
        <v>340</v>
      </c>
      <c r="CP19" s="5"/>
      <c r="CQ19" s="5"/>
      <c r="CR19" s="5">
        <v>7808</v>
      </c>
      <c r="CS19" s="5">
        <v>5778.31</v>
      </c>
      <c r="CT19" s="5">
        <v>7808</v>
      </c>
      <c r="CU19" s="5">
        <v>5777.12</v>
      </c>
      <c r="CV19" s="5"/>
      <c r="CW19" s="5"/>
      <c r="CX19" s="5">
        <v>80</v>
      </c>
      <c r="CY19" s="5">
        <v>57.12</v>
      </c>
      <c r="CZ19" s="5">
        <v>7728</v>
      </c>
      <c r="DA19" s="5">
        <v>5720</v>
      </c>
      <c r="DB19" s="5"/>
      <c r="DC19" s="5"/>
      <c r="DD19" s="5"/>
      <c r="DE19" s="5"/>
      <c r="DF19" s="5"/>
      <c r="DG19" s="5">
        <v>1.19</v>
      </c>
      <c r="DH19" s="5"/>
      <c r="DI19" s="5">
        <v>1.19</v>
      </c>
      <c r="DJ19" s="5"/>
      <c r="DK19" s="5"/>
      <c r="DL19" s="5"/>
      <c r="DM19" s="5"/>
      <c r="DN19" s="5"/>
      <c r="DO19" s="5"/>
      <c r="DP19" s="5"/>
      <c r="DQ19" s="5"/>
      <c r="DR19" s="5">
        <v>361992</v>
      </c>
      <c r="DS19" s="5">
        <v>361992</v>
      </c>
      <c r="DT19" s="5">
        <v>361992</v>
      </c>
      <c r="DU19" s="5">
        <v>361992</v>
      </c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>
        <v>361992</v>
      </c>
      <c r="EK19" s="5">
        <v>361992</v>
      </c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>
        <v>361992</v>
      </c>
      <c r="FA19" s="5">
        <v>361992</v>
      </c>
      <c r="FB19" s="5">
        <v>63908</v>
      </c>
      <c r="FC19" s="5">
        <v>83829.1</v>
      </c>
      <c r="FD19" s="5">
        <v>425900</v>
      </c>
      <c r="FE19" s="5">
        <v>445821.1</v>
      </c>
    </row>
    <row r="20" spans="1:161" ht="12.75">
      <c r="A20" s="5" t="s">
        <v>18</v>
      </c>
      <c r="B20" s="5">
        <v>17300</v>
      </c>
      <c r="C20" s="5">
        <v>23027.38</v>
      </c>
      <c r="D20" s="5">
        <v>0</v>
      </c>
      <c r="E20" s="5">
        <v>737.8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0</v>
      </c>
      <c r="S20" s="5">
        <v>737.8</v>
      </c>
      <c r="T20" s="5">
        <v>0</v>
      </c>
      <c r="U20" s="5">
        <v>737.8</v>
      </c>
      <c r="V20" s="5"/>
      <c r="W20" s="5"/>
      <c r="X20" s="5"/>
      <c r="Y20" s="5"/>
      <c r="Z20" s="5"/>
      <c r="AA20" s="5"/>
      <c r="AB20" s="5">
        <v>700</v>
      </c>
      <c r="AC20" s="5">
        <v>782</v>
      </c>
      <c r="AD20" s="5"/>
      <c r="AE20" s="5"/>
      <c r="AF20" s="5"/>
      <c r="AG20" s="5"/>
      <c r="AH20" s="5"/>
      <c r="AI20" s="5"/>
      <c r="AJ20" s="5"/>
      <c r="AK20" s="5"/>
      <c r="AL20" s="5">
        <v>700</v>
      </c>
      <c r="AM20" s="5">
        <v>782</v>
      </c>
      <c r="AN20" s="5">
        <v>16600</v>
      </c>
      <c r="AO20" s="5">
        <v>21507.58</v>
      </c>
      <c r="AP20" s="5">
        <v>4600</v>
      </c>
      <c r="AQ20" s="5">
        <v>3952.64</v>
      </c>
      <c r="AR20" s="5"/>
      <c r="AS20" s="5"/>
      <c r="AT20" s="5">
        <v>0</v>
      </c>
      <c r="AU20" s="5"/>
      <c r="AV20" s="5"/>
      <c r="AW20" s="5"/>
      <c r="AX20" s="5">
        <v>150</v>
      </c>
      <c r="AY20" s="5">
        <v>106.4</v>
      </c>
      <c r="AZ20" s="5">
        <v>950</v>
      </c>
      <c r="BA20" s="5">
        <v>857.61</v>
      </c>
      <c r="BB20" s="5">
        <v>3500</v>
      </c>
      <c r="BC20" s="5">
        <v>393.25</v>
      </c>
      <c r="BD20" s="5">
        <v>0</v>
      </c>
      <c r="BE20" s="5">
        <v>2295.38</v>
      </c>
      <c r="BF20" s="5">
        <v>0</v>
      </c>
      <c r="BG20" s="5">
        <v>300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>
        <v>12000</v>
      </c>
      <c r="BU20" s="5">
        <v>17554.94</v>
      </c>
      <c r="BV20" s="5"/>
      <c r="BW20" s="5">
        <v>1100</v>
      </c>
      <c r="BX20" s="5">
        <v>12000</v>
      </c>
      <c r="BY20" s="5">
        <v>14853</v>
      </c>
      <c r="BZ20" s="5">
        <v>0</v>
      </c>
      <c r="CA20" s="5">
        <v>1601.94</v>
      </c>
      <c r="CB20" s="5">
        <v>5000</v>
      </c>
      <c r="CC20" s="5">
        <v>1662.4</v>
      </c>
      <c r="CD20" s="5">
        <v>0</v>
      </c>
      <c r="CE20" s="5">
        <v>1049.6</v>
      </c>
      <c r="CF20" s="5">
        <v>0</v>
      </c>
      <c r="CG20" s="5">
        <v>1049.6</v>
      </c>
      <c r="CH20" s="5">
        <v>0</v>
      </c>
      <c r="CI20" s="5">
        <v>1049.6</v>
      </c>
      <c r="CJ20" s="5"/>
      <c r="CK20" s="5"/>
      <c r="CL20" s="5"/>
      <c r="CM20" s="5"/>
      <c r="CN20" s="5"/>
      <c r="CO20" s="5"/>
      <c r="CP20" s="5"/>
      <c r="CQ20" s="5"/>
      <c r="CR20" s="5">
        <v>5000</v>
      </c>
      <c r="CS20" s="5">
        <v>612.8</v>
      </c>
      <c r="CT20" s="5">
        <v>5000</v>
      </c>
      <c r="CU20" s="5">
        <v>10.11</v>
      </c>
      <c r="CV20" s="5"/>
      <c r="CW20" s="5"/>
      <c r="CX20" s="5">
        <v>5000</v>
      </c>
      <c r="CY20" s="5">
        <v>10.11</v>
      </c>
      <c r="CZ20" s="5"/>
      <c r="DA20" s="5"/>
      <c r="DB20" s="5">
        <v>0</v>
      </c>
      <c r="DC20" s="5">
        <v>568.35</v>
      </c>
      <c r="DD20" s="5">
        <v>0</v>
      </c>
      <c r="DE20" s="5">
        <v>568.35</v>
      </c>
      <c r="DF20" s="5">
        <v>0</v>
      </c>
      <c r="DG20" s="5">
        <v>34.34</v>
      </c>
      <c r="DH20" s="5">
        <v>0</v>
      </c>
      <c r="DI20" s="5">
        <v>34.34</v>
      </c>
      <c r="DJ20" s="5"/>
      <c r="DK20" s="5"/>
      <c r="DL20" s="5">
        <v>0</v>
      </c>
      <c r="DM20" s="5"/>
      <c r="DN20" s="5">
        <v>0</v>
      </c>
      <c r="DO20" s="5"/>
      <c r="DP20" s="5">
        <v>0</v>
      </c>
      <c r="DQ20" s="5"/>
      <c r="DR20" s="5">
        <v>43607</v>
      </c>
      <c r="DS20" s="5">
        <v>43607</v>
      </c>
      <c r="DT20" s="5">
        <v>43607</v>
      </c>
      <c r="DU20" s="5">
        <v>43607</v>
      </c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>
        <v>43607</v>
      </c>
      <c r="EK20" s="5">
        <v>43607</v>
      </c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>
        <v>43607</v>
      </c>
      <c r="FA20" s="5">
        <v>43607</v>
      </c>
      <c r="FB20" s="5">
        <v>22300</v>
      </c>
      <c r="FC20" s="5">
        <v>24689.78</v>
      </c>
      <c r="FD20" s="5">
        <v>65907</v>
      </c>
      <c r="FE20" s="5">
        <v>68296.78</v>
      </c>
    </row>
    <row r="21" spans="1:161" ht="12.75">
      <c r="A21" s="5" t="s">
        <v>19</v>
      </c>
      <c r="B21" s="5">
        <v>101945</v>
      </c>
      <c r="C21" s="5">
        <v>114584.06</v>
      </c>
      <c r="D21" s="5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0</v>
      </c>
      <c r="S21" s="5"/>
      <c r="T21" s="5">
        <v>0</v>
      </c>
      <c r="U21" s="5"/>
      <c r="V21" s="5">
        <v>0</v>
      </c>
      <c r="W21" s="5"/>
      <c r="X21" s="5">
        <v>0</v>
      </c>
      <c r="Y21" s="5"/>
      <c r="Z21" s="5">
        <v>0</v>
      </c>
      <c r="AA21" s="5"/>
      <c r="AB21" s="5">
        <v>1000</v>
      </c>
      <c r="AC21" s="5">
        <v>1008</v>
      </c>
      <c r="AD21" s="5"/>
      <c r="AE21" s="5"/>
      <c r="AF21" s="5"/>
      <c r="AG21" s="5"/>
      <c r="AH21" s="5"/>
      <c r="AI21" s="5"/>
      <c r="AJ21" s="5"/>
      <c r="AK21" s="5"/>
      <c r="AL21" s="5">
        <v>1000</v>
      </c>
      <c r="AM21" s="5">
        <v>1008</v>
      </c>
      <c r="AN21" s="5">
        <v>100945</v>
      </c>
      <c r="AO21" s="5">
        <v>113576.06</v>
      </c>
      <c r="AP21" s="5">
        <v>62900</v>
      </c>
      <c r="AQ21" s="5">
        <v>28654.67</v>
      </c>
      <c r="AR21" s="5">
        <v>1000</v>
      </c>
      <c r="AS21" s="5"/>
      <c r="AT21" s="5">
        <v>0</v>
      </c>
      <c r="AU21" s="5"/>
      <c r="AV21" s="5">
        <v>0</v>
      </c>
      <c r="AW21" s="5"/>
      <c r="AX21" s="5">
        <v>9400</v>
      </c>
      <c r="AY21" s="5">
        <v>11478.8</v>
      </c>
      <c r="AZ21" s="5">
        <v>5300</v>
      </c>
      <c r="BA21" s="5">
        <v>9628.02</v>
      </c>
      <c r="BB21" s="5">
        <v>26600</v>
      </c>
      <c r="BC21" s="5">
        <v>60.15</v>
      </c>
      <c r="BD21" s="5">
        <v>4600</v>
      </c>
      <c r="BE21" s="5">
        <v>5739</v>
      </c>
      <c r="BF21" s="5">
        <v>16000</v>
      </c>
      <c r="BG21" s="5">
        <v>1748.7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>
        <v>38045</v>
      </c>
      <c r="BU21" s="5">
        <v>84921.39</v>
      </c>
      <c r="BV21" s="5"/>
      <c r="BW21" s="5"/>
      <c r="BX21" s="5">
        <v>21345</v>
      </c>
      <c r="BY21" s="5">
        <v>40406.24</v>
      </c>
      <c r="BZ21" s="5">
        <v>16700</v>
      </c>
      <c r="CA21" s="5">
        <v>44515.15</v>
      </c>
      <c r="CB21" s="5"/>
      <c r="CC21" s="5">
        <v>38.93</v>
      </c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>
        <v>38.93</v>
      </c>
      <c r="CT21" s="5"/>
      <c r="CU21" s="5">
        <v>38.08</v>
      </c>
      <c r="CV21" s="5"/>
      <c r="CW21" s="5"/>
      <c r="CX21" s="5"/>
      <c r="CY21" s="5">
        <v>38.08</v>
      </c>
      <c r="CZ21" s="5"/>
      <c r="DA21" s="5"/>
      <c r="DB21" s="5"/>
      <c r="DC21" s="5"/>
      <c r="DD21" s="5"/>
      <c r="DE21" s="5"/>
      <c r="DF21" s="5"/>
      <c r="DG21" s="5">
        <v>0.85</v>
      </c>
      <c r="DH21" s="5"/>
      <c r="DI21" s="5">
        <v>0.85</v>
      </c>
      <c r="DJ21" s="5"/>
      <c r="DK21" s="5"/>
      <c r="DL21" s="5"/>
      <c r="DM21" s="5"/>
      <c r="DN21" s="5"/>
      <c r="DO21" s="5"/>
      <c r="DP21" s="5"/>
      <c r="DQ21" s="5"/>
      <c r="DR21" s="5">
        <v>30221</v>
      </c>
      <c r="DS21" s="5">
        <v>30221</v>
      </c>
      <c r="DT21" s="5">
        <v>30221</v>
      </c>
      <c r="DU21" s="5">
        <v>30221</v>
      </c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>
        <v>30221</v>
      </c>
      <c r="EK21" s="5">
        <v>30221</v>
      </c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>
        <v>30221</v>
      </c>
      <c r="FA21" s="5">
        <v>30221</v>
      </c>
      <c r="FB21" s="5">
        <v>101945</v>
      </c>
      <c r="FC21" s="5">
        <v>114622.99</v>
      </c>
      <c r="FD21" s="5">
        <v>132166</v>
      </c>
      <c r="FE21" s="5">
        <v>144843.99</v>
      </c>
    </row>
    <row r="22" spans="1:161" ht="12.75">
      <c r="A22" s="5" t="s">
        <v>20</v>
      </c>
      <c r="B22" s="5">
        <v>149765</v>
      </c>
      <c r="C22" s="5">
        <v>175459.22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0</v>
      </c>
      <c r="W22" s="5"/>
      <c r="X22" s="5">
        <v>0</v>
      </c>
      <c r="Y22" s="5"/>
      <c r="Z22" s="5">
        <v>0</v>
      </c>
      <c r="AA22" s="5"/>
      <c r="AB22" s="5">
        <v>6045</v>
      </c>
      <c r="AC22" s="5">
        <v>4824</v>
      </c>
      <c r="AD22" s="5">
        <v>0</v>
      </c>
      <c r="AE22" s="5"/>
      <c r="AF22" s="5">
        <v>0</v>
      </c>
      <c r="AG22" s="5"/>
      <c r="AH22" s="5">
        <v>0</v>
      </c>
      <c r="AI22" s="5"/>
      <c r="AJ22" s="5">
        <v>0</v>
      </c>
      <c r="AK22" s="5"/>
      <c r="AL22" s="5">
        <v>6045</v>
      </c>
      <c r="AM22" s="5">
        <v>4824</v>
      </c>
      <c r="AN22" s="5">
        <v>143720</v>
      </c>
      <c r="AO22" s="5">
        <v>170635.22</v>
      </c>
      <c r="AP22" s="5">
        <v>49486</v>
      </c>
      <c r="AQ22" s="5">
        <v>19113.97</v>
      </c>
      <c r="AR22" s="5">
        <v>800</v>
      </c>
      <c r="AS22" s="5"/>
      <c r="AT22" s="5">
        <v>5368</v>
      </c>
      <c r="AU22" s="5">
        <v>315.2</v>
      </c>
      <c r="AV22" s="5">
        <v>518</v>
      </c>
      <c r="AW22" s="5">
        <v>2062</v>
      </c>
      <c r="AX22" s="5">
        <v>1807</v>
      </c>
      <c r="AY22" s="5">
        <v>705.28</v>
      </c>
      <c r="AZ22" s="5">
        <v>18577</v>
      </c>
      <c r="BA22" s="5">
        <v>6514.11</v>
      </c>
      <c r="BB22" s="5">
        <v>16916</v>
      </c>
      <c r="BC22" s="5">
        <v>5284.22</v>
      </c>
      <c r="BD22" s="5">
        <v>2500</v>
      </c>
      <c r="BE22" s="5">
        <v>2202.28</v>
      </c>
      <c r="BF22" s="5">
        <v>3000</v>
      </c>
      <c r="BG22" s="5">
        <v>2030.88</v>
      </c>
      <c r="BH22" s="5">
        <v>0</v>
      </c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>
        <v>94234</v>
      </c>
      <c r="BU22" s="5">
        <v>151521.25</v>
      </c>
      <c r="BV22" s="5">
        <v>15667</v>
      </c>
      <c r="BW22" s="5">
        <v>6380</v>
      </c>
      <c r="BX22" s="5">
        <v>65833</v>
      </c>
      <c r="BY22" s="5">
        <v>95141.25</v>
      </c>
      <c r="BZ22" s="5">
        <v>12734</v>
      </c>
      <c r="CA22" s="5">
        <v>50000</v>
      </c>
      <c r="CB22" s="5">
        <v>4095</v>
      </c>
      <c r="CC22" s="5">
        <v>4429.29</v>
      </c>
      <c r="CD22" s="5">
        <v>51</v>
      </c>
      <c r="CE22" s="5"/>
      <c r="CF22" s="5"/>
      <c r="CG22" s="5"/>
      <c r="CH22" s="5"/>
      <c r="CI22" s="5"/>
      <c r="CJ22" s="5">
        <v>51</v>
      </c>
      <c r="CK22" s="5"/>
      <c r="CL22" s="5"/>
      <c r="CM22" s="5"/>
      <c r="CN22" s="5">
        <v>51</v>
      </c>
      <c r="CO22" s="5"/>
      <c r="CP22" s="5"/>
      <c r="CQ22" s="5"/>
      <c r="CR22" s="5">
        <v>3877</v>
      </c>
      <c r="CS22" s="5">
        <v>4019.29</v>
      </c>
      <c r="CT22" s="5">
        <v>85</v>
      </c>
      <c r="CU22" s="5">
        <v>180.54</v>
      </c>
      <c r="CV22" s="5"/>
      <c r="CW22" s="5"/>
      <c r="CX22" s="5">
        <v>85</v>
      </c>
      <c r="CY22" s="5">
        <v>180.54</v>
      </c>
      <c r="CZ22" s="5"/>
      <c r="DA22" s="5"/>
      <c r="DB22" s="5">
        <v>3627</v>
      </c>
      <c r="DC22" s="5">
        <v>3770.41</v>
      </c>
      <c r="DD22" s="5">
        <v>3627</v>
      </c>
      <c r="DE22" s="5">
        <v>3770.41</v>
      </c>
      <c r="DF22" s="5">
        <v>165</v>
      </c>
      <c r="DG22" s="5">
        <v>68.34</v>
      </c>
      <c r="DH22" s="5">
        <v>165</v>
      </c>
      <c r="DI22" s="5">
        <v>68.34</v>
      </c>
      <c r="DJ22" s="5"/>
      <c r="DK22" s="5"/>
      <c r="DL22" s="5">
        <v>167</v>
      </c>
      <c r="DM22" s="5">
        <v>410</v>
      </c>
      <c r="DN22" s="5">
        <v>167</v>
      </c>
      <c r="DO22" s="5">
        <v>410</v>
      </c>
      <c r="DP22" s="5">
        <v>167</v>
      </c>
      <c r="DQ22" s="5">
        <v>410</v>
      </c>
      <c r="DR22" s="5">
        <v>49538</v>
      </c>
      <c r="DS22" s="5">
        <v>49538</v>
      </c>
      <c r="DT22" s="5">
        <v>49538</v>
      </c>
      <c r="DU22" s="5">
        <v>49538</v>
      </c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>
        <v>49538</v>
      </c>
      <c r="EK22" s="5">
        <v>49538</v>
      </c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>
        <v>49538</v>
      </c>
      <c r="FA22" s="5">
        <v>49538</v>
      </c>
      <c r="FB22" s="5">
        <v>153860</v>
      </c>
      <c r="FC22" s="5">
        <v>179888.51</v>
      </c>
      <c r="FD22" s="5">
        <v>203398</v>
      </c>
      <c r="FE22" s="5">
        <v>229426.51</v>
      </c>
    </row>
    <row r="23" spans="1:161" ht="12.75">
      <c r="A23" s="5" t="s">
        <v>21</v>
      </c>
      <c r="B23" s="5">
        <v>61384</v>
      </c>
      <c r="C23" s="5">
        <v>34277.95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v>800</v>
      </c>
      <c r="AC23" s="5">
        <v>1518</v>
      </c>
      <c r="AD23" s="5"/>
      <c r="AE23" s="5"/>
      <c r="AF23" s="5"/>
      <c r="AG23" s="5"/>
      <c r="AH23" s="5"/>
      <c r="AI23" s="5"/>
      <c r="AJ23" s="5"/>
      <c r="AK23" s="5"/>
      <c r="AL23" s="5">
        <v>800</v>
      </c>
      <c r="AM23" s="5">
        <v>1518</v>
      </c>
      <c r="AN23" s="5">
        <v>60584</v>
      </c>
      <c r="AO23" s="5">
        <v>32759.95</v>
      </c>
      <c r="AP23" s="5">
        <v>27500</v>
      </c>
      <c r="AQ23" s="5">
        <v>14172.95</v>
      </c>
      <c r="AR23" s="5"/>
      <c r="AS23" s="5"/>
      <c r="AT23" s="5">
        <v>0</v>
      </c>
      <c r="AU23" s="5"/>
      <c r="AV23" s="5">
        <v>1500</v>
      </c>
      <c r="AW23" s="5">
        <v>3909.11</v>
      </c>
      <c r="AX23" s="5">
        <v>0</v>
      </c>
      <c r="AY23" s="5">
        <v>2354.64</v>
      </c>
      <c r="AZ23" s="5">
        <v>2800</v>
      </c>
      <c r="BA23" s="5">
        <v>4034.23</v>
      </c>
      <c r="BB23" s="5">
        <v>23000</v>
      </c>
      <c r="BC23" s="5">
        <v>2739</v>
      </c>
      <c r="BD23" s="5">
        <v>200</v>
      </c>
      <c r="BE23" s="5">
        <v>1135.97</v>
      </c>
      <c r="BF23" s="5">
        <v>0</v>
      </c>
      <c r="BG23" s="5"/>
      <c r="BH23" s="5">
        <v>0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>
        <v>33084</v>
      </c>
      <c r="BU23" s="5">
        <v>18587</v>
      </c>
      <c r="BV23" s="5"/>
      <c r="BW23" s="5"/>
      <c r="BX23" s="5">
        <v>12000</v>
      </c>
      <c r="BY23" s="5">
        <v>11187</v>
      </c>
      <c r="BZ23" s="5">
        <v>21084</v>
      </c>
      <c r="CA23" s="5">
        <v>7400</v>
      </c>
      <c r="CB23" s="5">
        <v>600</v>
      </c>
      <c r="CC23" s="5">
        <v>453.57</v>
      </c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>
        <v>600</v>
      </c>
      <c r="CS23" s="5">
        <v>453.57</v>
      </c>
      <c r="CT23" s="5"/>
      <c r="CU23" s="5"/>
      <c r="CV23" s="5"/>
      <c r="CW23" s="5"/>
      <c r="CX23" s="5"/>
      <c r="CY23" s="5"/>
      <c r="CZ23" s="5"/>
      <c r="DA23" s="5"/>
      <c r="DB23" s="5">
        <v>400</v>
      </c>
      <c r="DC23" s="5">
        <v>336.78</v>
      </c>
      <c r="DD23" s="5">
        <v>400</v>
      </c>
      <c r="DE23" s="5">
        <v>336.78</v>
      </c>
      <c r="DF23" s="5">
        <v>200</v>
      </c>
      <c r="DG23" s="5">
        <v>116.79</v>
      </c>
      <c r="DH23" s="5">
        <v>200</v>
      </c>
      <c r="DI23" s="5">
        <v>82.79</v>
      </c>
      <c r="DJ23" s="5">
        <v>0</v>
      </c>
      <c r="DK23" s="5">
        <v>34</v>
      </c>
      <c r="DL23" s="5"/>
      <c r="DM23" s="5"/>
      <c r="DN23" s="5"/>
      <c r="DO23" s="5"/>
      <c r="DP23" s="5"/>
      <c r="DQ23" s="5"/>
      <c r="DR23" s="5">
        <v>39414</v>
      </c>
      <c r="DS23" s="5">
        <v>39414</v>
      </c>
      <c r="DT23" s="5">
        <v>39414</v>
      </c>
      <c r="DU23" s="5">
        <v>39414</v>
      </c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>
        <v>39414</v>
      </c>
      <c r="EK23" s="5">
        <v>39414</v>
      </c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>
        <v>39414</v>
      </c>
      <c r="FA23" s="5">
        <v>39414</v>
      </c>
      <c r="FB23" s="5">
        <v>61984</v>
      </c>
      <c r="FC23" s="5">
        <v>34731.52</v>
      </c>
      <c r="FD23" s="5">
        <v>101398</v>
      </c>
      <c r="FE23" s="5">
        <v>74145.52</v>
      </c>
    </row>
    <row r="24" spans="1:16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2.75">
      <c r="A25" s="9" t="s">
        <v>22</v>
      </c>
      <c r="B25" s="9">
        <f>SUM(B9:B23)</f>
        <v>14144588</v>
      </c>
      <c r="C25" s="9">
        <f>SUM(C9:C23)</f>
        <v>15207550.100000003</v>
      </c>
      <c r="D25" s="9">
        <f>SUM(D9:D23)</f>
        <v>9145079</v>
      </c>
      <c r="E25" s="9">
        <f>SUM(E9:E23)</f>
        <v>10255337.600000001</v>
      </c>
      <c r="F25" s="9">
        <f>SUM(F9:F23)</f>
        <v>9143589</v>
      </c>
      <c r="G25" s="9">
        <f>SUM(G9:G23)</f>
        <v>10254599.8</v>
      </c>
      <c r="H25" s="9">
        <f>SUM(H9:H23)</f>
        <v>8480785</v>
      </c>
      <c r="I25" s="9">
        <f>SUM(I9:I23)</f>
        <v>9668853.62</v>
      </c>
      <c r="J25" s="9">
        <f>SUM(J9:J23)</f>
        <v>191000</v>
      </c>
      <c r="K25" s="9">
        <f>SUM(K9:K23)</f>
        <v>180670.03</v>
      </c>
      <c r="L25" s="9">
        <f>SUM(L9:L23)</f>
        <v>386000</v>
      </c>
      <c r="M25" s="9">
        <f>SUM(M9:M23)</f>
        <v>341281.75</v>
      </c>
      <c r="N25" s="9">
        <f>SUM(N9:N23)</f>
        <v>77890</v>
      </c>
      <c r="O25" s="9">
        <f>SUM(O9:O23)</f>
        <v>57445.33</v>
      </c>
      <c r="P25" s="9">
        <f>SUM(P9:P23)</f>
        <v>7914</v>
      </c>
      <c r="Q25" s="9">
        <f>SUM(Q9:Q23)</f>
        <v>6349.07</v>
      </c>
      <c r="R25" s="9">
        <f>SUM(R9:R23)</f>
        <v>1490</v>
      </c>
      <c r="S25" s="9">
        <f>SUM(S9:S23)</f>
        <v>737.8</v>
      </c>
      <c r="T25" s="9">
        <f>SUM(T9:T23)</f>
        <v>1490</v>
      </c>
      <c r="U25" s="9">
        <f>SUM(U9:U23)</f>
        <v>737.8</v>
      </c>
      <c r="V25" s="9">
        <f>SUM(V9:V23)</f>
        <v>0</v>
      </c>
      <c r="W25" s="9">
        <f>SUM(W9:W23)</f>
        <v>0</v>
      </c>
      <c r="X25" s="9">
        <f>SUM(X9:X23)</f>
        <v>0</v>
      </c>
      <c r="Y25" s="9">
        <f>SUM(Y9:Y23)</f>
        <v>0</v>
      </c>
      <c r="Z25" s="9">
        <f>SUM(Z9:Z23)</f>
        <v>0</v>
      </c>
      <c r="AA25" s="9">
        <f>SUM(AA9:AA23)</f>
        <v>0</v>
      </c>
      <c r="AB25" s="9">
        <f>SUM(AB9:AB23)</f>
        <v>946468</v>
      </c>
      <c r="AC25" s="9">
        <f>SUM(AC9:AC23)</f>
        <v>321118.29000000004</v>
      </c>
      <c r="AD25" s="9">
        <f>SUM(AD9:AD23)</f>
        <v>47925</v>
      </c>
      <c r="AE25" s="9">
        <f>SUM(AE9:AE23)</f>
        <v>0</v>
      </c>
      <c r="AF25" s="9">
        <f>SUM(AF9:AF23)</f>
        <v>47925</v>
      </c>
      <c r="AG25" s="9">
        <f>SUM(AG9:AG23)</f>
        <v>0</v>
      </c>
      <c r="AH25" s="9">
        <f>SUM(AH9:AH23)</f>
        <v>234350</v>
      </c>
      <c r="AI25" s="9">
        <f>SUM(AI9:AI23)</f>
        <v>0</v>
      </c>
      <c r="AJ25" s="9">
        <f>SUM(AJ9:AJ23)</f>
        <v>234350</v>
      </c>
      <c r="AK25" s="9">
        <f>SUM(AK9:AK23)</f>
        <v>0</v>
      </c>
      <c r="AL25" s="9">
        <f>SUM(AL9:AL23)</f>
        <v>664193</v>
      </c>
      <c r="AM25" s="9">
        <f>SUM(AM9:AM23)</f>
        <v>321118.29000000004</v>
      </c>
      <c r="AN25" s="9">
        <f>SUM(AN9:AN23)</f>
        <v>4053041</v>
      </c>
      <c r="AO25" s="9">
        <f>SUM(AO9:AO23)</f>
        <v>4631094.209999998</v>
      </c>
      <c r="AP25" s="9">
        <f>SUM(AP9:AP23)</f>
        <v>1575391</v>
      </c>
      <c r="AQ25" s="9">
        <f>SUM(AQ9:AQ23)</f>
        <v>1351354.9699999997</v>
      </c>
      <c r="AR25" s="9">
        <f>SUM(AR9:AR23)</f>
        <v>2752</v>
      </c>
      <c r="AS25" s="9">
        <f>SUM(AS9:AS23)</f>
        <v>1323.8</v>
      </c>
      <c r="AT25" s="9">
        <f>SUM(AT9:AT23)</f>
        <v>36268</v>
      </c>
      <c r="AU25" s="9">
        <f>SUM(AU9:AU23)</f>
        <v>10159.990000000002</v>
      </c>
      <c r="AV25" s="9">
        <f>SUM(AV9:AV23)</f>
        <v>31393</v>
      </c>
      <c r="AW25" s="9">
        <f>SUM(AW9:AW23)</f>
        <v>82046.13</v>
      </c>
      <c r="AX25" s="9">
        <f>SUM(AX9:AX23)</f>
        <v>229597</v>
      </c>
      <c r="AY25" s="9">
        <f>SUM(AY9:AY23)</f>
        <v>341005.2300000001</v>
      </c>
      <c r="AZ25" s="9">
        <f>SUM(AZ9:AZ23)</f>
        <v>364082</v>
      </c>
      <c r="BA25" s="9">
        <f>SUM(BA9:BA23)</f>
        <v>366423.35</v>
      </c>
      <c r="BB25" s="9">
        <f>SUM(BB9:BB23)</f>
        <v>663856</v>
      </c>
      <c r="BC25" s="9">
        <f>SUM(BC9:BC23)</f>
        <v>424081.85000000003</v>
      </c>
      <c r="BD25" s="9">
        <f>SUM(BD9:BD23)</f>
        <v>62012</v>
      </c>
      <c r="BE25" s="9">
        <f>SUM(BE9:BE23)</f>
        <v>31633.26</v>
      </c>
      <c r="BF25" s="9">
        <f>SUM(BF9:BF23)</f>
        <v>176931</v>
      </c>
      <c r="BG25" s="9">
        <f>SUM(BG9:BG23)</f>
        <v>74253.56000000001</v>
      </c>
      <c r="BH25" s="9">
        <f>SUM(BH9:BH23)</f>
        <v>2000</v>
      </c>
      <c r="BI25" s="9">
        <f>SUM(BI9:BI23)</f>
        <v>-4572.2</v>
      </c>
      <c r="BJ25" s="9">
        <f>SUM(BJ9:BJ23)</f>
        <v>6500</v>
      </c>
      <c r="BK25" s="9">
        <f>SUM(BK9:BK23)</f>
        <v>25000</v>
      </c>
      <c r="BL25" s="9">
        <f>SUM(BL9:BL23)</f>
        <v>0</v>
      </c>
      <c r="BM25" s="9">
        <f>SUM(BM9:BM23)</f>
        <v>217.96</v>
      </c>
      <c r="BN25" s="9">
        <f>SUM(BN9:BN23)</f>
        <v>0</v>
      </c>
      <c r="BO25" s="9">
        <f>SUM(BO9:BO23)</f>
        <v>217.96</v>
      </c>
      <c r="BP25" s="9">
        <f>SUM(BP9:BP23)</f>
        <v>0</v>
      </c>
      <c r="BQ25" s="9">
        <f>SUM(BQ9:BQ23)</f>
        <v>-366</v>
      </c>
      <c r="BR25" s="9">
        <f>SUM(BR9:BR23)</f>
        <v>0</v>
      </c>
      <c r="BS25" s="9">
        <f>SUM(BS9:BS23)</f>
        <v>-366</v>
      </c>
      <c r="BT25" s="9">
        <f>SUM(BT9:BT23)</f>
        <v>2477650</v>
      </c>
      <c r="BU25" s="9">
        <f>SUM(BU9:BU23)</f>
        <v>3279887.2800000003</v>
      </c>
      <c r="BV25" s="9">
        <f>SUM(BV9:BV23)</f>
        <v>352410</v>
      </c>
      <c r="BW25" s="9">
        <f>SUM(BW9:BW23)</f>
        <v>174437.5</v>
      </c>
      <c r="BX25" s="9">
        <f>SUM(BX9:BX23)</f>
        <v>1846589</v>
      </c>
      <c r="BY25" s="9">
        <f>SUM(BY9:BY23)</f>
        <v>2880409.5100000007</v>
      </c>
      <c r="BZ25" s="9">
        <f>SUM(BZ9:BZ23)</f>
        <v>278651</v>
      </c>
      <c r="CA25" s="9">
        <f>SUM(CA9:CA23)</f>
        <v>225040.27</v>
      </c>
      <c r="CB25" s="9">
        <f>SUM(CB9:CB23)</f>
        <v>191254</v>
      </c>
      <c r="CC25" s="9">
        <f>SUM(CC9:CC23)</f>
        <v>227250.54</v>
      </c>
      <c r="CD25" s="9">
        <f>SUM(CD9:CD23)</f>
        <v>5572</v>
      </c>
      <c r="CE25" s="9">
        <f>SUM(CE9:CE23)</f>
        <v>31402.71</v>
      </c>
      <c r="CF25" s="9">
        <f>SUM(CF9:CF23)</f>
        <v>2090</v>
      </c>
      <c r="CG25" s="9">
        <f>SUM(CG9:CG23)</f>
        <v>1049.6</v>
      </c>
      <c r="CH25" s="9">
        <f>SUM(CH9:CH23)</f>
        <v>2090</v>
      </c>
      <c r="CI25" s="9">
        <f>SUM(CI9:CI23)</f>
        <v>1049.6</v>
      </c>
      <c r="CJ25" s="9">
        <f>SUM(CJ9:CJ23)</f>
        <v>3482</v>
      </c>
      <c r="CK25" s="9">
        <f>SUM(CK9:CK23)</f>
        <v>30353.11</v>
      </c>
      <c r="CL25" s="9">
        <f>SUM(CL9:CL23)</f>
        <v>0</v>
      </c>
      <c r="CM25" s="9">
        <f>SUM(CM9:CM23)</f>
        <v>25984.11</v>
      </c>
      <c r="CN25" s="9">
        <f>SUM(CN9:CN23)</f>
        <v>2916</v>
      </c>
      <c r="CO25" s="9">
        <f>SUM(CO9:CO23)</f>
        <v>4369</v>
      </c>
      <c r="CP25" s="9">
        <f>SUM(CP9:CP23)</f>
        <v>566</v>
      </c>
      <c r="CQ25" s="9">
        <f>SUM(CQ9:CQ23)</f>
        <v>0</v>
      </c>
      <c r="CR25" s="9">
        <f>SUM(CR9:CR23)</f>
        <v>173815</v>
      </c>
      <c r="CS25" s="9">
        <f>SUM(CS9:CS23)</f>
        <v>139103.74</v>
      </c>
      <c r="CT25" s="9">
        <f>SUM(CT9:CT23)</f>
        <v>120309</v>
      </c>
      <c r="CU25" s="9">
        <f>SUM(CU9:CU23)</f>
        <v>104132.62</v>
      </c>
      <c r="CV25" s="9">
        <f>SUM(CV9:CV23)</f>
        <v>8800</v>
      </c>
      <c r="CW25" s="9">
        <f>SUM(CW9:CW23)</f>
        <v>5960</v>
      </c>
      <c r="CX25" s="9">
        <f>SUM(CX9:CX23)</f>
        <v>38825</v>
      </c>
      <c r="CY25" s="9">
        <f>SUM(CY9:CY23)</f>
        <v>74950.62</v>
      </c>
      <c r="CZ25" s="9">
        <f>SUM(CZ9:CZ23)</f>
        <v>72684</v>
      </c>
      <c r="DA25" s="9">
        <f>SUM(DA9:DA23)</f>
        <v>23222</v>
      </c>
      <c r="DB25" s="9">
        <f>SUM(DB9:DB23)</f>
        <v>49766</v>
      </c>
      <c r="DC25" s="9">
        <f>SUM(DC9:DC23)</f>
        <v>29493.199999999997</v>
      </c>
      <c r="DD25" s="9">
        <f>SUM(DD9:DD23)</f>
        <v>49766</v>
      </c>
      <c r="DE25" s="9">
        <f>SUM(DE9:DE23)</f>
        <v>29493.199999999997</v>
      </c>
      <c r="DF25" s="9">
        <f>SUM(DF9:DF23)</f>
        <v>3740</v>
      </c>
      <c r="DG25" s="9">
        <f>SUM(DG9:DG23)</f>
        <v>5477.92</v>
      </c>
      <c r="DH25" s="9">
        <f>SUM(DH9:DH23)</f>
        <v>1340</v>
      </c>
      <c r="DI25" s="9">
        <f>SUM(DI9:DI23)</f>
        <v>2678.92</v>
      </c>
      <c r="DJ25" s="9">
        <f>SUM(DJ9:DJ23)</f>
        <v>2400</v>
      </c>
      <c r="DK25" s="9">
        <f>SUM(DK9:DK23)</f>
        <v>2799</v>
      </c>
      <c r="DL25" s="9">
        <f>SUM(DL9:DL23)</f>
        <v>11867</v>
      </c>
      <c r="DM25" s="9">
        <f>SUM(DM9:DM23)</f>
        <v>56744.09</v>
      </c>
      <c r="DN25" s="9">
        <f>SUM(DN9:DN23)</f>
        <v>11867</v>
      </c>
      <c r="DO25" s="9">
        <f>SUM(DO9:DO23)</f>
        <v>56744.09</v>
      </c>
      <c r="DP25" s="9">
        <f>SUM(DP9:DP23)</f>
        <v>11867</v>
      </c>
      <c r="DQ25" s="9">
        <f>SUM(DQ9:DQ23)</f>
        <v>56744.09</v>
      </c>
      <c r="DR25" s="9">
        <f>SUM(DR9:DR23)</f>
        <v>57819733</v>
      </c>
      <c r="DS25" s="9">
        <f>SUM(DS9:DS23)</f>
        <v>54570541.71</v>
      </c>
      <c r="DT25" s="9">
        <f>SUM(DT9:DT23)</f>
        <v>57819733</v>
      </c>
      <c r="DU25" s="9">
        <f>SUM(DU9:DU23)</f>
        <v>54570541.71</v>
      </c>
      <c r="DV25" s="9">
        <f>SUM(DV9:DV23)</f>
        <v>786900</v>
      </c>
      <c r="DW25" s="9">
        <f>SUM(DW9:DW23)</f>
        <v>524600</v>
      </c>
      <c r="DX25" s="9">
        <f>SUM(DX9:DX23)</f>
        <v>786900</v>
      </c>
      <c r="DY25" s="9">
        <f>SUM(DY9:DY23)</f>
        <v>524600</v>
      </c>
      <c r="DZ25" s="9">
        <f>SUM(DZ9:DZ23)</f>
        <v>15089100</v>
      </c>
      <c r="EA25" s="9">
        <f>SUM(EA9:EA23)</f>
        <v>15089100</v>
      </c>
      <c r="EB25" s="9">
        <f>SUM(EB9:EB23)</f>
        <v>9098200</v>
      </c>
      <c r="EC25" s="9">
        <f>SUM(EC9:EC23)</f>
        <v>9098200</v>
      </c>
      <c r="ED25" s="9">
        <f>SUM(ED9:ED23)</f>
        <v>5990900</v>
      </c>
      <c r="EE25" s="9">
        <f>SUM(EE9:EE23)</f>
        <v>5990900</v>
      </c>
      <c r="EF25" s="9">
        <f>SUM(EF9:EF23)</f>
        <v>2257340</v>
      </c>
      <c r="EG25" s="9">
        <f>SUM(EG9:EG23)</f>
        <v>2257340</v>
      </c>
      <c r="EH25" s="9">
        <f>SUM(EH9:EH23)</f>
        <v>2257340</v>
      </c>
      <c r="EI25" s="9">
        <f>SUM(EI9:EI23)</f>
        <v>2257340</v>
      </c>
      <c r="EJ25" s="9">
        <f>SUM(EJ9:EJ23)</f>
        <v>39686393</v>
      </c>
      <c r="EK25" s="9">
        <f>SUM(EK9:EK23)</f>
        <v>36699501.71</v>
      </c>
      <c r="EL25" s="9">
        <f>SUM(EL9:EL23)</f>
        <v>24562280</v>
      </c>
      <c r="EM25" s="9">
        <f>SUM(EM9:EM23)</f>
        <v>23150062</v>
      </c>
      <c r="EN25" s="9">
        <f>SUM(EN9:EN23)</f>
        <v>345422</v>
      </c>
      <c r="EO25" s="9">
        <f>SUM(EO9:EO23)</f>
        <v>345422</v>
      </c>
      <c r="EP25" s="9">
        <f>SUM(EP9:EP23)</f>
        <v>8245502</v>
      </c>
      <c r="EQ25" s="9">
        <f>SUM(EQ9:EQ23)</f>
        <v>6685496.13</v>
      </c>
      <c r="ER25" s="9">
        <f>SUM(ER9:ER23)</f>
        <v>205156</v>
      </c>
      <c r="ES25" s="9">
        <f>SUM(ES9:ES23)</f>
        <v>190488.58</v>
      </c>
      <c r="ET25" s="9">
        <f>SUM(ET9:ET23)</f>
        <v>1311868</v>
      </c>
      <c r="EU25" s="9">
        <f>SUM(EU9:EU23)</f>
        <v>1311868</v>
      </c>
      <c r="EV25" s="9">
        <f>SUM(EV9:EV23)</f>
        <v>168929</v>
      </c>
      <c r="EW25" s="9">
        <f>SUM(EW9:EW23)</f>
        <v>168929</v>
      </c>
      <c r="EX25" s="9">
        <f>SUM(EX9:EX23)</f>
        <v>0</v>
      </c>
      <c r="EY25" s="9">
        <f>SUM(EY9:EY23)</f>
        <v>0</v>
      </c>
      <c r="EZ25" s="9">
        <f>SUM(EZ9:EZ23)</f>
        <v>4847236</v>
      </c>
      <c r="FA25" s="9">
        <f>SUM(FA9:FA23)</f>
        <v>4847236</v>
      </c>
      <c r="FB25" s="9">
        <f>SUM(FB9:FB23)</f>
        <v>14335842</v>
      </c>
      <c r="FC25" s="9">
        <f>SUM(FC9:FC23)</f>
        <v>15434800.639999997</v>
      </c>
      <c r="FD25" s="9">
        <f>SUM(FD9:FD23)</f>
        <v>72155575</v>
      </c>
      <c r="FE25" s="9">
        <f>SUM(FE9:FE23)</f>
        <v>70005342.34999998</v>
      </c>
    </row>
  </sheetData>
  <mergeCells count="82">
    <mergeCell ref="FD7:FE7"/>
    <mergeCell ref="EV7:EW7"/>
    <mergeCell ref="EX7:EY7"/>
    <mergeCell ref="EZ7:FA7"/>
    <mergeCell ref="FB7:FC7"/>
    <mergeCell ref="EN7:EO7"/>
    <mergeCell ref="EP7:EQ7"/>
    <mergeCell ref="ER7:ES7"/>
    <mergeCell ref="ET7:EU7"/>
    <mergeCell ref="EF7:EG7"/>
    <mergeCell ref="EH7:EI7"/>
    <mergeCell ref="EJ7:EK7"/>
    <mergeCell ref="EL7:EM7"/>
    <mergeCell ref="DX7:DY7"/>
    <mergeCell ref="DZ7:EA7"/>
    <mergeCell ref="EB7:EC7"/>
    <mergeCell ref="ED7:EE7"/>
    <mergeCell ref="DP7:DQ7"/>
    <mergeCell ref="DR7:DS7"/>
    <mergeCell ref="DT7:DU7"/>
    <mergeCell ref="DV7:DW7"/>
    <mergeCell ref="DH7:DI7"/>
    <mergeCell ref="DJ7:DK7"/>
    <mergeCell ref="DL7:DM7"/>
    <mergeCell ref="DN7:DO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2018-01-30T05:46:09Z</dcterms:created>
  <dcterms:modified xsi:type="dcterms:W3CDTF">2018-01-30T06:35:05Z</dcterms:modified>
  <cp:category/>
  <cp:version/>
  <cp:contentType/>
  <cp:contentStatus/>
</cp:coreProperties>
</file>