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<sst xmlns="http://schemas.openxmlformats.org/spreadsheetml/2006/main" count="55" uniqueCount="36">
  <si>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</si>
  <si>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</si>
  <si>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</si>
  <si>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</si>
  <si>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</si>
  <si>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</si>
  <si>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</si>
  <si>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</si>
  <si>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</si>
  <si>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</si>
  <si>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січень-липень</t>
  </si>
  <si>
    <t>виконано
січень-липень</t>
  </si>
  <si>
    <t>%</t>
  </si>
  <si>
    <t>затерджено з урахуванням змін на 
січень-липень</t>
  </si>
  <si>
    <t>касові видатки  за січень-липень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</si>
  <si>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</si>
  <si>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</si>
  <si>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</si>
  <si>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</si>
  <si>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</si>
  <si>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</si>
  <si>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</si>
  <si>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</si>
  <si>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</si>
  <si>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</si>
  <si>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</si>
  <si>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</si>
  <si>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</si>
  <si>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</si>
  <si>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</si>
  <si>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</si>
  <si>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</si>
  <si>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</si>
  <si>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</si>
  <si>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</si>
  <si>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30.07.2018 р.)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</si>
</sst>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72" fontId="11" fillId="0" borderId="37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172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73" fontId="5" fillId="0" borderId="24" xfId="334" applyNumberFormat="1" applyFont="1" applyFill="1" applyBorder="1" applyAlignment="1">
      <alignment vertical="center" wrapText="1"/>
      <protection/>
    </xf>
    <xf numFmtId="1" fontId="11" fillId="0" borderId="40" xfId="0" applyNumberFormat="1" applyFont="1" applyFill="1" applyBorder="1" applyAlignment="1">
      <alignment horizontal="center" vertical="center" wrapText="1"/>
    </xf>
    <xf numFmtId="174" fontId="12" fillId="0" borderId="24" xfId="333" applyNumberFormat="1" applyFont="1" applyBorder="1" applyAlignment="1">
      <alignment vertical="center" wrapText="1"/>
      <protection/>
    </xf>
    <xf numFmtId="172" fontId="11" fillId="0" borderId="4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1" fontId="14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22.14062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43311</v>
      </c>
      <c r="C2" s="4"/>
      <c r="D2" s="4"/>
    </row>
    <row r="5" spans="2:26" ht="20.25">
      <c r="B5" s="5" t="s">
        <v>35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0</v>
      </c>
      <c r="D7" s="10"/>
      <c r="E7" s="11"/>
      <c r="F7" s="12" t="s">
        <v>1</v>
      </c>
      <c r="G7" s="13"/>
      <c r="H7" s="14"/>
      <c r="I7" s="15" t="s">
        <v>2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3</v>
      </c>
      <c r="C8" s="20"/>
      <c r="D8" s="20"/>
      <c r="E8" s="21"/>
      <c r="F8" s="22"/>
      <c r="G8" s="23"/>
      <c r="H8" s="24"/>
      <c r="I8" s="15" t="s">
        <v>4</v>
      </c>
      <c r="J8" s="16"/>
      <c r="K8" s="17"/>
      <c r="L8" s="15" t="s">
        <v>5</v>
      </c>
      <c r="M8" s="16"/>
      <c r="N8" s="17"/>
      <c r="O8" s="25" t="s">
        <v>6</v>
      </c>
      <c r="P8" s="26"/>
      <c r="Q8" s="26"/>
      <c r="R8" s="26" t="s">
        <v>7</v>
      </c>
      <c r="S8" s="26"/>
      <c r="T8" s="26"/>
      <c r="U8" s="27" t="s">
        <v>8</v>
      </c>
      <c r="V8" s="26"/>
      <c r="W8" s="26"/>
      <c r="X8" s="26" t="s">
        <v>9</v>
      </c>
      <c r="Y8" s="26"/>
      <c r="Z8" s="28"/>
    </row>
    <row r="9" spans="1:26" ht="87.75" customHeight="1">
      <c r="A9" s="18"/>
      <c r="B9" s="29"/>
      <c r="C9" s="30" t="s">
        <v>10</v>
      </c>
      <c r="D9" s="31" t="s">
        <v>11</v>
      </c>
      <c r="E9" s="32" t="s">
        <v>12</v>
      </c>
      <c r="F9" s="33" t="s">
        <v>13</v>
      </c>
      <c r="G9" s="32" t="s">
        <v>14</v>
      </c>
      <c r="H9" s="34" t="s">
        <v>12</v>
      </c>
      <c r="I9" s="33" t="s">
        <v>13</v>
      </c>
      <c r="J9" s="32" t="s">
        <v>14</v>
      </c>
      <c r="K9" s="35" t="s">
        <v>12</v>
      </c>
      <c r="L9" s="33" t="s">
        <v>13</v>
      </c>
      <c r="M9" s="32" t="s">
        <v>14</v>
      </c>
      <c r="N9" s="35" t="s">
        <v>12</v>
      </c>
      <c r="O9" s="33" t="s">
        <v>13</v>
      </c>
      <c r="P9" s="32" t="s">
        <v>14</v>
      </c>
      <c r="Q9" s="35" t="s">
        <v>12</v>
      </c>
      <c r="R9" s="33" t="s">
        <v>13</v>
      </c>
      <c r="S9" s="32" t="s">
        <v>14</v>
      </c>
      <c r="T9" s="35" t="s">
        <v>12</v>
      </c>
      <c r="U9" s="33" t="s">
        <v>13</v>
      </c>
      <c r="V9" s="32" t="s">
        <v>14</v>
      </c>
      <c r="W9" s="35" t="s">
        <v>12</v>
      </c>
      <c r="X9" s="33" t="s">
        <v>13</v>
      </c>
      <c r="Y9" s="32" t="s">
        <v>14</v>
      </c>
      <c r="Z9" s="36" t="s">
        <v>12</v>
      </c>
    </row>
    <row r="10" spans="1:26" ht="42.75" customHeight="1" thickBot="1">
      <c r="A10" s="37"/>
      <c r="B10" s="38" t="s">
        <v>15</v>
      </c>
      <c r="C10" s="39">
        <v>35603730</v>
      </c>
      <c r="D10" s="39">
        <v>32207819.65</v>
      </c>
      <c r="E10" s="40">
        <f aca="true" t="shared" si="0" ref="E10:E29">D10/C10*100</f>
        <v>90.46192533759805</v>
      </c>
      <c r="F10" s="41">
        <v>29643174</v>
      </c>
      <c r="G10" s="41">
        <v>23654864.359999996</v>
      </c>
      <c r="H10" s="42">
        <f aca="true" t="shared" si="1" ref="H10:H29">G10/F10*100</f>
        <v>79.7986894385871</v>
      </c>
      <c r="I10" s="41">
        <v>4350066</v>
      </c>
      <c r="J10" s="41">
        <v>2770727.78</v>
      </c>
      <c r="K10" s="42">
        <f aca="true" t="shared" si="2" ref="K10:K29">J10/I10*100</f>
        <v>63.693925103665094</v>
      </c>
      <c r="L10" s="41"/>
      <c r="M10" s="41"/>
      <c r="N10" s="41"/>
      <c r="O10" s="43">
        <v>12007504</v>
      </c>
      <c r="P10" s="43">
        <v>10503599.809999997</v>
      </c>
      <c r="Q10" s="42">
        <f aca="true" t="shared" si="3" ref="Q10:Q15">P10/O10*100</f>
        <v>87.47529719748582</v>
      </c>
      <c r="R10" s="44"/>
      <c r="S10" s="44"/>
      <c r="T10" s="41"/>
      <c r="U10" s="43">
        <v>10989504</v>
      </c>
      <c r="V10" s="43">
        <v>9337483.61</v>
      </c>
      <c r="W10" s="42">
        <f aca="true" t="shared" si="4" ref="W10:W18">V10/U10*100</f>
        <v>84.96728887855176</v>
      </c>
      <c r="X10" s="43"/>
      <c r="Y10" s="43"/>
      <c r="Z10" s="45"/>
    </row>
    <row r="11" spans="1:26" ht="38.25" customHeight="1">
      <c r="A11" s="18"/>
      <c r="B11" s="46" t="s">
        <v>16</v>
      </c>
      <c r="C11" s="47">
        <v>6135810</v>
      </c>
      <c r="D11" s="47">
        <v>6378560.8100000005</v>
      </c>
      <c r="E11" s="48">
        <f t="shared" si="0"/>
        <v>103.95629607174929</v>
      </c>
      <c r="F11" s="49">
        <v>6959528</v>
      </c>
      <c r="G11" s="49">
        <v>5081119.07</v>
      </c>
      <c r="H11" s="50">
        <f t="shared" si="1"/>
        <v>73.00953556045755</v>
      </c>
      <c r="I11" s="49">
        <v>1566493</v>
      </c>
      <c r="J11" s="49">
        <v>1371104.76</v>
      </c>
      <c r="K11" s="50">
        <f t="shared" si="2"/>
        <v>87.52702757050302</v>
      </c>
      <c r="L11" s="51"/>
      <c r="M11" s="51"/>
      <c r="N11" s="49"/>
      <c r="O11" s="51">
        <v>2311264</v>
      </c>
      <c r="P11" s="51">
        <v>1706335.89</v>
      </c>
      <c r="Q11" s="50">
        <f t="shared" si="3"/>
        <v>73.82695745704515</v>
      </c>
      <c r="R11" s="49"/>
      <c r="S11" s="49"/>
      <c r="T11" s="49"/>
      <c r="U11" s="51">
        <v>1766222</v>
      </c>
      <c r="V11" s="51">
        <v>1082868.4</v>
      </c>
      <c r="W11" s="50">
        <f t="shared" si="4"/>
        <v>61.309869314276455</v>
      </c>
      <c r="X11" s="51">
        <v>759422</v>
      </c>
      <c r="Y11" s="51">
        <v>605558.02</v>
      </c>
      <c r="Z11" s="52">
        <f>Y11/X11*100</f>
        <v>79.7393307015072</v>
      </c>
    </row>
    <row r="12" spans="1:26" ht="25.5">
      <c r="A12" s="18"/>
      <c r="B12" s="46" t="s">
        <v>17</v>
      </c>
      <c r="C12" s="47">
        <v>6196837</v>
      </c>
      <c r="D12" s="47">
        <v>6684263.57</v>
      </c>
      <c r="E12" s="48">
        <f t="shared" si="0"/>
        <v>107.86573166278217</v>
      </c>
      <c r="F12" s="49">
        <v>7673548</v>
      </c>
      <c r="G12" s="49">
        <v>4171119.26</v>
      </c>
      <c r="H12" s="50">
        <f t="shared" si="1"/>
        <v>54.35711433615845</v>
      </c>
      <c r="I12" s="49">
        <v>2235004</v>
      </c>
      <c r="J12" s="49">
        <v>1504351.94</v>
      </c>
      <c r="K12" s="50">
        <f t="shared" si="2"/>
        <v>67.30869117012766</v>
      </c>
      <c r="L12" s="53"/>
      <c r="M12" s="53"/>
      <c r="N12" s="49"/>
      <c r="O12" s="51">
        <v>1658547</v>
      </c>
      <c r="P12" s="51">
        <v>1439576.52</v>
      </c>
      <c r="Q12" s="50">
        <f t="shared" si="3"/>
        <v>86.79745102188843</v>
      </c>
      <c r="R12" s="53"/>
      <c r="S12" s="53"/>
      <c r="T12" s="49"/>
      <c r="U12" s="51">
        <v>1762131</v>
      </c>
      <c r="V12" s="51">
        <v>356306.14</v>
      </c>
      <c r="W12" s="50">
        <f t="shared" si="4"/>
        <v>20.220184537925956</v>
      </c>
      <c r="X12" s="51">
        <v>612386</v>
      </c>
      <c r="Y12" s="51">
        <v>535065.21</v>
      </c>
      <c r="Z12" s="52">
        <f>Y12/X12*100</f>
        <v>87.37384754060346</v>
      </c>
    </row>
    <row r="13" spans="1:26" ht="25.5" hidden="1">
      <c r="A13" s="18"/>
      <c r="B13" s="46" t="s">
        <v>18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19</v>
      </c>
      <c r="C14" s="47">
        <v>8404926</v>
      </c>
      <c r="D14" s="47">
        <v>8601438.79</v>
      </c>
      <c r="E14" s="48">
        <f t="shared" si="0"/>
        <v>102.33806686697775</v>
      </c>
      <c r="F14" s="49">
        <v>9532669</v>
      </c>
      <c r="G14" s="49">
        <v>7609692.8599999985</v>
      </c>
      <c r="H14" s="50">
        <f t="shared" si="1"/>
        <v>79.82751588248787</v>
      </c>
      <c r="I14" s="49">
        <v>2220006</v>
      </c>
      <c r="J14" s="49">
        <v>1782859.59</v>
      </c>
      <c r="K14" s="50">
        <f t="shared" si="2"/>
        <v>80.30877348980138</v>
      </c>
      <c r="L14" s="51">
        <v>610774</v>
      </c>
      <c r="M14" s="51">
        <v>529809.34</v>
      </c>
      <c r="N14" s="49">
        <f>M14/L14*100</f>
        <v>86.74392492149306</v>
      </c>
      <c r="O14" s="51">
        <v>2994532</v>
      </c>
      <c r="P14" s="51">
        <v>2825123.71</v>
      </c>
      <c r="Q14" s="50">
        <f t="shared" si="3"/>
        <v>94.34274571118291</v>
      </c>
      <c r="R14" s="53"/>
      <c r="S14" s="53"/>
      <c r="T14" s="49"/>
      <c r="U14" s="51">
        <v>2463109</v>
      </c>
      <c r="V14" s="51">
        <v>1710588.75</v>
      </c>
      <c r="W14" s="50">
        <f t="shared" si="4"/>
        <v>69.44835774624671</v>
      </c>
      <c r="X14" s="51">
        <v>790529</v>
      </c>
      <c r="Y14" s="51">
        <v>596576.64</v>
      </c>
      <c r="Z14" s="52">
        <f>Y14/X14*100</f>
        <v>75.46549715443709</v>
      </c>
    </row>
    <row r="15" spans="1:26" ht="25.5">
      <c r="A15" s="18"/>
      <c r="B15" s="46" t="s">
        <v>20</v>
      </c>
      <c r="C15" s="47">
        <v>2162281</v>
      </c>
      <c r="D15" s="47">
        <v>1974066.71</v>
      </c>
      <c r="E15" s="48">
        <f t="shared" si="0"/>
        <v>91.29556750487102</v>
      </c>
      <c r="F15" s="49">
        <v>2201281</v>
      </c>
      <c r="G15" s="49">
        <v>1697541.37</v>
      </c>
      <c r="H15" s="50">
        <f t="shared" si="1"/>
        <v>77.11606877995132</v>
      </c>
      <c r="I15" s="49">
        <v>520186</v>
      </c>
      <c r="J15" s="49">
        <v>512560.98</v>
      </c>
      <c r="K15" s="50">
        <f t="shared" si="2"/>
        <v>98.53417431457208</v>
      </c>
      <c r="L15" s="49"/>
      <c r="M15" s="49"/>
      <c r="N15" s="49"/>
      <c r="O15" s="51">
        <v>1153535</v>
      </c>
      <c r="P15" s="51">
        <v>925343.82</v>
      </c>
      <c r="Q15" s="50">
        <f t="shared" si="3"/>
        <v>80.21809654670209</v>
      </c>
      <c r="R15" s="53"/>
      <c r="S15" s="53"/>
      <c r="T15" s="49"/>
      <c r="U15" s="51">
        <v>243500</v>
      </c>
      <c r="V15" s="51">
        <v>41982.48</v>
      </c>
      <c r="W15" s="50">
        <f t="shared" si="4"/>
        <v>17.241264887063657</v>
      </c>
      <c r="X15" s="51">
        <v>273140</v>
      </c>
      <c r="Y15" s="51">
        <v>217654.09</v>
      </c>
      <c r="Z15" s="52">
        <f>Y15/X15*100</f>
        <v>79.68590832540089</v>
      </c>
    </row>
    <row r="16" spans="1:26" ht="25.5">
      <c r="A16" s="18"/>
      <c r="B16" s="46" t="s">
        <v>21</v>
      </c>
      <c r="C16" s="47">
        <v>1698102</v>
      </c>
      <c r="D16" s="47">
        <v>2687388.07</v>
      </c>
      <c r="E16" s="48">
        <f t="shared" si="0"/>
        <v>158.25834196061248</v>
      </c>
      <c r="F16" s="49">
        <v>2304847</v>
      </c>
      <c r="G16" s="49">
        <v>2122501.15</v>
      </c>
      <c r="H16" s="50">
        <f t="shared" si="1"/>
        <v>92.0885919976467</v>
      </c>
      <c r="I16" s="49">
        <v>836151</v>
      </c>
      <c r="J16" s="49">
        <v>830083</v>
      </c>
      <c r="K16" s="50">
        <f t="shared" si="2"/>
        <v>99.27429375794563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990036</v>
      </c>
      <c r="V16" s="51">
        <v>942393.48</v>
      </c>
      <c r="W16" s="50">
        <f t="shared" si="4"/>
        <v>95.1877992315431</v>
      </c>
      <c r="X16" s="51">
        <v>242607</v>
      </c>
      <c r="Y16" s="51">
        <v>191937.82</v>
      </c>
      <c r="Z16" s="52">
        <f>Y16/X16*100</f>
        <v>79.11470814939388</v>
      </c>
    </row>
    <row r="17" spans="1:26" ht="26.25" thickBot="1">
      <c r="A17" s="37"/>
      <c r="B17" s="54" t="s">
        <v>22</v>
      </c>
      <c r="C17" s="55">
        <v>18127102</v>
      </c>
      <c r="D17" s="55">
        <v>20960805.119999997</v>
      </c>
      <c r="E17" s="56">
        <f t="shared" si="0"/>
        <v>115.63241118188665</v>
      </c>
      <c r="F17" s="57">
        <v>15989402</v>
      </c>
      <c r="G17" s="57">
        <v>11852366.389999999</v>
      </c>
      <c r="H17" s="56">
        <f t="shared" si="1"/>
        <v>74.12638940468192</v>
      </c>
      <c r="I17" s="57">
        <v>3891391</v>
      </c>
      <c r="J17" s="57">
        <v>2914744.38</v>
      </c>
      <c r="K17" s="56">
        <f t="shared" si="2"/>
        <v>74.9023775816925</v>
      </c>
      <c r="L17" s="58"/>
      <c r="M17" s="58"/>
      <c r="N17" s="58"/>
      <c r="O17" s="59">
        <v>6782702</v>
      </c>
      <c r="P17" s="59">
        <v>5187725.48</v>
      </c>
      <c r="Q17" s="56">
        <f>P17/O17*100</f>
        <v>76.48464402534566</v>
      </c>
      <c r="R17" s="60"/>
      <c r="S17" s="60"/>
      <c r="T17" s="58"/>
      <c r="U17" s="59">
        <v>2481172</v>
      </c>
      <c r="V17" s="59">
        <v>1677933.53</v>
      </c>
      <c r="W17" s="56">
        <f t="shared" si="4"/>
        <v>67.62665103426929</v>
      </c>
      <c r="X17" s="59">
        <v>1617560</v>
      </c>
      <c r="Y17" s="59">
        <v>1203655.44</v>
      </c>
      <c r="Z17" s="61">
        <f>Y17/X17*100</f>
        <v>74.41179554390564</v>
      </c>
    </row>
    <row r="18" spans="1:26" ht="26.25" thickBot="1">
      <c r="A18" s="62"/>
      <c r="B18" s="63" t="s">
        <v>23</v>
      </c>
      <c r="C18" s="64">
        <f>SUM(C11:C17)</f>
        <v>42725058</v>
      </c>
      <c r="D18" s="64">
        <f>SUM(D11:D17)</f>
        <v>47286523.07</v>
      </c>
      <c r="E18" s="65">
        <f t="shared" si="0"/>
        <v>110.67632270973161</v>
      </c>
      <c r="F18" s="66">
        <f>SUM(F11:F17)</f>
        <v>44661275</v>
      </c>
      <c r="G18" s="66">
        <f>SUM(G11:G17)</f>
        <v>32534340.099999994</v>
      </c>
      <c r="H18" s="67">
        <f t="shared" si="1"/>
        <v>72.84686812008836</v>
      </c>
      <c r="I18" s="66">
        <f>SUM(I11:I17)</f>
        <v>11269231</v>
      </c>
      <c r="J18" s="66">
        <f>SUM(J11:J17)</f>
        <v>8915704.649999999</v>
      </c>
      <c r="K18" s="67">
        <f t="shared" si="2"/>
        <v>79.11546626384708</v>
      </c>
      <c r="L18" s="66">
        <f>SUM(L11:L17)</f>
        <v>610774</v>
      </c>
      <c r="M18" s="66">
        <f>SUM(M11:M17)</f>
        <v>529809.34</v>
      </c>
      <c r="N18" s="66">
        <f>M18/L18*100</f>
        <v>86.74392492149306</v>
      </c>
      <c r="O18" s="66">
        <f>SUM(O11:O17)</f>
        <v>14900580</v>
      </c>
      <c r="P18" s="66">
        <f>SUM(P11:P17)</f>
        <v>12084105.420000002</v>
      </c>
      <c r="Q18" s="67">
        <f>P18/O18*100</f>
        <v>81.09822181418443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9706170</v>
      </c>
      <c r="V18" s="66">
        <f>SUM(V11:V17)</f>
        <v>5812072.78</v>
      </c>
      <c r="W18" s="67">
        <f t="shared" si="4"/>
        <v>59.880187344750816</v>
      </c>
      <c r="X18" s="66">
        <f>SUM(X11:X17)</f>
        <v>4295644</v>
      </c>
      <c r="Y18" s="66">
        <f>SUM(Y11:Y17)</f>
        <v>3350447.22</v>
      </c>
      <c r="Z18" s="68">
        <f>Y18/X18*100</f>
        <v>77.9963893655992</v>
      </c>
    </row>
    <row r="19" spans="1:26" ht="25.5">
      <c r="A19" s="18"/>
      <c r="B19" s="69" t="s">
        <v>24</v>
      </c>
      <c r="C19" s="70">
        <v>628556</v>
      </c>
      <c r="D19" s="70">
        <v>679510.89</v>
      </c>
      <c r="E19" s="71">
        <f t="shared" si="0"/>
        <v>108.10665875435123</v>
      </c>
      <c r="F19" s="72">
        <v>718001</v>
      </c>
      <c r="G19" s="72">
        <v>598697.66</v>
      </c>
      <c r="H19" s="73">
        <f t="shared" si="1"/>
        <v>83.3839590752659</v>
      </c>
      <c r="I19" s="74">
        <v>682541</v>
      </c>
      <c r="J19" s="74">
        <v>598697.66</v>
      </c>
      <c r="K19" s="73">
        <f t="shared" si="2"/>
        <v>87.71599947841962</v>
      </c>
      <c r="L19" s="72"/>
      <c r="M19" s="72"/>
      <c r="N19" s="72"/>
      <c r="O19" s="72"/>
      <c r="P19" s="72"/>
      <c r="Q19" s="73"/>
      <c r="R19" s="75"/>
      <c r="S19" s="75"/>
      <c r="T19" s="72"/>
      <c r="U19" s="76">
        <v>30000</v>
      </c>
      <c r="V19" s="76">
        <v>0</v>
      </c>
      <c r="W19" s="73"/>
      <c r="X19" s="75"/>
      <c r="Y19" s="75"/>
      <c r="Z19" s="77"/>
    </row>
    <row r="20" spans="1:26" ht="25.5">
      <c r="A20" s="18"/>
      <c r="B20" s="46" t="s">
        <v>25</v>
      </c>
      <c r="C20" s="47">
        <v>3456491</v>
      </c>
      <c r="D20" s="47">
        <v>3603223.88</v>
      </c>
      <c r="E20" s="48">
        <f t="shared" si="0"/>
        <v>104.24513994105583</v>
      </c>
      <c r="F20" s="49">
        <v>3654194</v>
      </c>
      <c r="G20" s="49">
        <v>3417019.78</v>
      </c>
      <c r="H20" s="50">
        <f t="shared" si="1"/>
        <v>93.50953397657595</v>
      </c>
      <c r="I20" s="74">
        <v>951542</v>
      </c>
      <c r="J20" s="74">
        <v>929944.31</v>
      </c>
      <c r="K20" s="50">
        <f t="shared" si="2"/>
        <v>97.73024312116544</v>
      </c>
      <c r="L20" s="49"/>
      <c r="M20" s="49"/>
      <c r="N20" s="49"/>
      <c r="O20" s="51">
        <v>2059655</v>
      </c>
      <c r="P20" s="51">
        <v>1965124.07</v>
      </c>
      <c r="Q20" s="50">
        <f>P20/O20*100</f>
        <v>95.41035124814593</v>
      </c>
      <c r="R20" s="53"/>
      <c r="S20" s="53"/>
      <c r="T20" s="49"/>
      <c r="U20" s="76">
        <v>127345</v>
      </c>
      <c r="V20" s="76">
        <v>98762.46</v>
      </c>
      <c r="W20" s="50">
        <f aca="true" t="shared" si="5" ref="W20:W27">V20/U20*100</f>
        <v>77.55503553339355</v>
      </c>
      <c r="X20" s="51">
        <v>473973</v>
      </c>
      <c r="Y20" s="51">
        <v>410768.35</v>
      </c>
      <c r="Z20" s="52">
        <f aca="true" t="shared" si="6" ref="Z20:Z29">Y20/X20*100</f>
        <v>86.66492606118913</v>
      </c>
    </row>
    <row r="21" spans="1:26" ht="25.5">
      <c r="A21" s="18"/>
      <c r="B21" s="46" t="s">
        <v>26</v>
      </c>
      <c r="C21" s="47">
        <v>686331</v>
      </c>
      <c r="D21" s="47">
        <v>747379.66</v>
      </c>
      <c r="E21" s="48">
        <f t="shared" si="0"/>
        <v>108.89492970592907</v>
      </c>
      <c r="F21" s="49">
        <v>901856</v>
      </c>
      <c r="G21" s="49">
        <v>720658.94</v>
      </c>
      <c r="H21" s="50">
        <f t="shared" si="1"/>
        <v>79.90842662243196</v>
      </c>
      <c r="I21" s="74">
        <v>439677</v>
      </c>
      <c r="J21" s="74">
        <v>375256.94</v>
      </c>
      <c r="K21" s="50">
        <f t="shared" si="2"/>
        <v>85.34832160881737</v>
      </c>
      <c r="L21" s="49"/>
      <c r="M21" s="49"/>
      <c r="N21" s="49"/>
      <c r="O21" s="51"/>
      <c r="P21" s="51"/>
      <c r="Q21" s="50"/>
      <c r="R21" s="53"/>
      <c r="S21" s="53"/>
      <c r="T21" s="49"/>
      <c r="U21" s="76">
        <v>93700</v>
      </c>
      <c r="V21" s="76">
        <v>78129.44</v>
      </c>
      <c r="W21" s="50">
        <f t="shared" si="5"/>
        <v>83.38254002134472</v>
      </c>
      <c r="X21" s="51">
        <v>360559</v>
      </c>
      <c r="Y21" s="51">
        <v>266672.56</v>
      </c>
      <c r="Z21" s="52">
        <f t="shared" si="6"/>
        <v>73.96086632146195</v>
      </c>
    </row>
    <row r="22" spans="1:26" ht="25.5">
      <c r="A22" s="18"/>
      <c r="B22" s="46" t="s">
        <v>27</v>
      </c>
      <c r="C22" s="47">
        <v>1779405</v>
      </c>
      <c r="D22" s="47">
        <v>1952684.93</v>
      </c>
      <c r="E22" s="48">
        <f t="shared" si="0"/>
        <v>109.73808267370273</v>
      </c>
      <c r="F22" s="49">
        <v>1330077</v>
      </c>
      <c r="G22" s="49">
        <v>929591.26</v>
      </c>
      <c r="H22" s="50">
        <f t="shared" si="1"/>
        <v>69.89003343415456</v>
      </c>
      <c r="I22" s="74">
        <v>760006</v>
      </c>
      <c r="J22" s="74">
        <v>574870.2</v>
      </c>
      <c r="K22" s="50">
        <f t="shared" si="2"/>
        <v>75.64021862985292</v>
      </c>
      <c r="L22" s="49"/>
      <c r="M22" s="49"/>
      <c r="N22" s="49"/>
      <c r="O22" s="51"/>
      <c r="P22" s="51"/>
      <c r="Q22" s="50"/>
      <c r="R22" s="53"/>
      <c r="S22" s="53"/>
      <c r="T22" s="49"/>
      <c r="U22" s="76">
        <v>295481</v>
      </c>
      <c r="V22" s="76">
        <v>178571.05</v>
      </c>
      <c r="W22" s="50">
        <f t="shared" si="5"/>
        <v>60.434021138414984</v>
      </c>
      <c r="X22" s="51">
        <v>232044</v>
      </c>
      <c r="Y22" s="51">
        <v>155479.83</v>
      </c>
      <c r="Z22" s="52">
        <f t="shared" si="6"/>
        <v>67.00446036096602</v>
      </c>
    </row>
    <row r="23" spans="1:26" ht="27.75" customHeight="1">
      <c r="A23" s="18"/>
      <c r="B23" s="46" t="s">
        <v>28</v>
      </c>
      <c r="C23" s="47">
        <v>1787923</v>
      </c>
      <c r="D23" s="47">
        <v>2401576.63</v>
      </c>
      <c r="E23" s="48">
        <f t="shared" si="0"/>
        <v>134.3221508979973</v>
      </c>
      <c r="F23" s="49">
        <v>2495356</v>
      </c>
      <c r="G23" s="49">
        <v>1976591.21</v>
      </c>
      <c r="H23" s="50">
        <f t="shared" si="1"/>
        <v>79.21079036418051</v>
      </c>
      <c r="I23" s="74">
        <v>1158017</v>
      </c>
      <c r="J23" s="74">
        <v>896954.25</v>
      </c>
      <c r="K23" s="50">
        <f t="shared" si="2"/>
        <v>77.45605202687007</v>
      </c>
      <c r="L23" s="49"/>
      <c r="M23" s="49"/>
      <c r="N23" s="49"/>
      <c r="O23" s="51"/>
      <c r="P23" s="51"/>
      <c r="Q23" s="50"/>
      <c r="R23" s="53"/>
      <c r="S23" s="53"/>
      <c r="T23" s="49"/>
      <c r="U23" s="76">
        <v>949749</v>
      </c>
      <c r="V23" s="76">
        <v>755868.94</v>
      </c>
      <c r="W23" s="50">
        <f t="shared" si="5"/>
        <v>79.58617908521093</v>
      </c>
      <c r="X23" s="51">
        <v>333190</v>
      </c>
      <c r="Y23" s="51">
        <v>269677.62</v>
      </c>
      <c r="Z23" s="52">
        <f t="shared" si="6"/>
        <v>80.93808937843272</v>
      </c>
    </row>
    <row r="24" spans="1:30" ht="25.5">
      <c r="A24" s="18"/>
      <c r="B24" s="46" t="s">
        <v>29</v>
      </c>
      <c r="C24" s="47">
        <v>1039889</v>
      </c>
      <c r="D24" s="47">
        <v>1107020.32</v>
      </c>
      <c r="E24" s="48">
        <f t="shared" si="0"/>
        <v>106.45562362906043</v>
      </c>
      <c r="F24" s="49">
        <v>1278333</v>
      </c>
      <c r="G24" s="49">
        <v>1064198.73</v>
      </c>
      <c r="H24" s="50">
        <f t="shared" si="1"/>
        <v>83.24894452384473</v>
      </c>
      <c r="I24" s="74">
        <v>721364</v>
      </c>
      <c r="J24" s="74">
        <v>613213.53</v>
      </c>
      <c r="K24" s="50">
        <f t="shared" si="2"/>
        <v>85.00750383994766</v>
      </c>
      <c r="L24" s="49"/>
      <c r="M24" s="49"/>
      <c r="N24" s="49"/>
      <c r="O24" s="51"/>
      <c r="P24" s="51"/>
      <c r="Q24" s="50"/>
      <c r="R24" s="53"/>
      <c r="S24" s="53"/>
      <c r="T24" s="49"/>
      <c r="U24" s="76">
        <v>229110</v>
      </c>
      <c r="V24" s="76">
        <v>209017.95</v>
      </c>
      <c r="W24" s="50">
        <f t="shared" si="5"/>
        <v>91.2303915149928</v>
      </c>
      <c r="X24" s="51">
        <v>282399</v>
      </c>
      <c r="Y24" s="51">
        <v>218408.45</v>
      </c>
      <c r="Z24" s="52">
        <f t="shared" si="6"/>
        <v>77.34037655940709</v>
      </c>
      <c r="AD24" s="78"/>
    </row>
    <row r="25" spans="1:26" ht="0.75" customHeight="1" thickBot="1">
      <c r="A25" s="37"/>
      <c r="B25" s="54" t="s">
        <v>30</v>
      </c>
      <c r="C25" s="55"/>
      <c r="D25" s="55"/>
      <c r="E25" s="56" t="e">
        <f t="shared" si="0"/>
        <v>#DIV/0!</v>
      </c>
      <c r="F25" s="79"/>
      <c r="G25" s="79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0" t="s">
        <v>31</v>
      </c>
      <c r="C26" s="64">
        <f>SUM(C19:C25)</f>
        <v>9378595</v>
      </c>
      <c r="D26" s="81">
        <f>SUM(D19:D25)</f>
        <v>10491396.309999999</v>
      </c>
      <c r="E26" s="65">
        <f t="shared" si="0"/>
        <v>111.86533068119478</v>
      </c>
      <c r="F26" s="81">
        <f>SUM(F19:F25)</f>
        <v>10377817</v>
      </c>
      <c r="G26" s="81">
        <f>SUM(G19:G25)</f>
        <v>8706757.58</v>
      </c>
      <c r="H26" s="67">
        <f t="shared" si="1"/>
        <v>83.89777522575315</v>
      </c>
      <c r="I26" s="66">
        <f>SUM(I19:I25)</f>
        <v>4713147</v>
      </c>
      <c r="J26" s="66">
        <f>SUM(J19:J25)</f>
        <v>3988936.8900000006</v>
      </c>
      <c r="K26" s="67">
        <f t="shared" si="2"/>
        <v>84.63425583797833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2059655</v>
      </c>
      <c r="P26" s="66">
        <f>SUM(P19:P25)</f>
        <v>1965124.07</v>
      </c>
      <c r="Q26" s="67">
        <f>P26/O26*100</f>
        <v>95.41035124814593</v>
      </c>
      <c r="R26" s="66"/>
      <c r="S26" s="66"/>
      <c r="T26" s="66"/>
      <c r="U26" s="66">
        <f>SUM(U19:U25)</f>
        <v>1725385</v>
      </c>
      <c r="V26" s="66">
        <f>SUM(V19:V25)</f>
        <v>1320349.8399999999</v>
      </c>
      <c r="W26" s="67">
        <f t="shared" si="5"/>
        <v>76.5249402307311</v>
      </c>
      <c r="X26" s="66">
        <f>SUM(X19:X25)</f>
        <v>1682165</v>
      </c>
      <c r="Y26" s="66">
        <f>SUM(Y19:Y25)</f>
        <v>1321006.8099999998</v>
      </c>
      <c r="Z26" s="68">
        <f t="shared" si="6"/>
        <v>78.53015667309687</v>
      </c>
    </row>
    <row r="27" spans="1:26" ht="22.5" customHeight="1" thickBot="1">
      <c r="A27" s="18"/>
      <c r="B27" s="82" t="s">
        <v>32</v>
      </c>
      <c r="C27" s="83">
        <f>C10+C18+C26</f>
        <v>87707383</v>
      </c>
      <c r="D27" s="84">
        <f>D10+D18+D26</f>
        <v>89985739.03</v>
      </c>
      <c r="E27" s="85">
        <f t="shared" si="0"/>
        <v>102.59767872677263</v>
      </c>
      <c r="F27" s="86">
        <f>F10+F18+F26</f>
        <v>84682266</v>
      </c>
      <c r="G27" s="87">
        <f>G10+G18+G26</f>
        <v>64895962.03999999</v>
      </c>
      <c r="H27" s="85">
        <f t="shared" si="1"/>
        <v>76.63465458045252</v>
      </c>
      <c r="I27" s="87">
        <f>I10+I18+I26</f>
        <v>20332444</v>
      </c>
      <c r="J27" s="87">
        <f>J10+J18+J26</f>
        <v>15675369.319999998</v>
      </c>
      <c r="K27" s="85">
        <f t="shared" si="2"/>
        <v>77.09535223606173</v>
      </c>
      <c r="L27" s="87">
        <f>L10+L18+L26</f>
        <v>610774</v>
      </c>
      <c r="M27" s="87">
        <f>M10+M18+M26</f>
        <v>529809.34</v>
      </c>
      <c r="N27" s="86">
        <f>N10+N18+N26</f>
        <v>86.74392492149306</v>
      </c>
      <c r="O27" s="87">
        <f>O10+O18+O26</f>
        <v>28967739</v>
      </c>
      <c r="P27" s="87">
        <f>P10+P18+P26</f>
        <v>24552829.299999997</v>
      </c>
      <c r="Q27" s="85">
        <f>P27/O27*100</f>
        <v>84.75921886758229</v>
      </c>
      <c r="R27" s="87"/>
      <c r="S27" s="87"/>
      <c r="T27" s="86"/>
      <c r="U27" s="87">
        <f>U10+U18+U26</f>
        <v>22421059</v>
      </c>
      <c r="V27" s="87">
        <f>V10+V18+V26</f>
        <v>16469906.23</v>
      </c>
      <c r="W27" s="85">
        <f t="shared" si="5"/>
        <v>73.45730739123428</v>
      </c>
      <c r="X27" s="87">
        <f>X10+X18+X26</f>
        <v>5977809</v>
      </c>
      <c r="Y27" s="87">
        <f>Y10+Y18+Y26</f>
        <v>4671454.03</v>
      </c>
      <c r="Z27" s="88">
        <f t="shared" si="6"/>
        <v>78.14659233843035</v>
      </c>
    </row>
    <row r="28" spans="1:26" ht="28.5" customHeight="1" thickBot="1">
      <c r="A28" s="62"/>
      <c r="B28" s="89" t="s">
        <v>33</v>
      </c>
      <c r="C28" s="89">
        <v>450966489.4</v>
      </c>
      <c r="D28" s="89">
        <v>439680306.71999997</v>
      </c>
      <c r="E28" s="90">
        <f t="shared" si="0"/>
        <v>97.49733451480708</v>
      </c>
      <c r="F28" s="91">
        <v>449625498.4</v>
      </c>
      <c r="G28" s="91">
        <v>397865381.1599998</v>
      </c>
      <c r="H28" s="90">
        <f t="shared" si="1"/>
        <v>88.48817128383745</v>
      </c>
      <c r="I28" s="92">
        <v>2892975</v>
      </c>
      <c r="J28" s="92">
        <v>2658683.6</v>
      </c>
      <c r="K28" s="90">
        <f t="shared" si="2"/>
        <v>91.90136796895929</v>
      </c>
      <c r="L28" s="93"/>
      <c r="M28" s="92"/>
      <c r="N28" s="93"/>
      <c r="O28" s="93">
        <v>130630752</v>
      </c>
      <c r="P28" s="92">
        <v>102817115.40000002</v>
      </c>
      <c r="Q28" s="90">
        <f>P28/O28*100</f>
        <v>78.70820141952488</v>
      </c>
      <c r="R28" s="93">
        <v>60841405</v>
      </c>
      <c r="S28" s="92">
        <v>56474282.05</v>
      </c>
      <c r="T28" s="93">
        <f>S28/R28*100</f>
        <v>92.82212014992093</v>
      </c>
      <c r="U28" s="93"/>
      <c r="V28" s="92"/>
      <c r="W28" s="90"/>
      <c r="X28" s="93">
        <v>7951736</v>
      </c>
      <c r="Y28" s="92">
        <v>7138617.24</v>
      </c>
      <c r="Z28" s="94">
        <f t="shared" si="6"/>
        <v>89.77432399667192</v>
      </c>
    </row>
    <row r="29" spans="1:26" ht="24.75" customHeight="1" thickBot="1">
      <c r="A29" s="37"/>
      <c r="B29" s="95" t="s">
        <v>34</v>
      </c>
      <c r="C29" s="96">
        <f>C27+C28</f>
        <v>538673872.4</v>
      </c>
      <c r="D29" s="97">
        <f>D27+D28</f>
        <v>529666045.75</v>
      </c>
      <c r="E29" s="98">
        <f t="shared" si="0"/>
        <v>98.32777732287875</v>
      </c>
      <c r="F29" s="96">
        <f>F27+F28</f>
        <v>534307764.4</v>
      </c>
      <c r="G29" s="96">
        <f>G27+G28</f>
        <v>462761343.1999998</v>
      </c>
      <c r="H29" s="98">
        <f t="shared" si="1"/>
        <v>86.60951122798241</v>
      </c>
      <c r="I29" s="99">
        <f>I27+I28</f>
        <v>23225419</v>
      </c>
      <c r="J29" s="99">
        <f>J27+J28</f>
        <v>18334052.919999998</v>
      </c>
      <c r="K29" s="100">
        <f t="shared" si="2"/>
        <v>78.93960027158174</v>
      </c>
      <c r="L29" s="101">
        <f>L27+L28</f>
        <v>610774</v>
      </c>
      <c r="M29" s="101">
        <f>M27+M28</f>
        <v>529809.34</v>
      </c>
      <c r="N29" s="101">
        <f>N27+N28</f>
        <v>86.74392492149306</v>
      </c>
      <c r="O29" s="101">
        <f>O27+O28</f>
        <v>159598491</v>
      </c>
      <c r="P29" s="101">
        <f>P27+P28</f>
        <v>127369944.70000002</v>
      </c>
      <c r="Q29" s="100">
        <f>P29/O29*100</f>
        <v>79.80648432321333</v>
      </c>
      <c r="R29" s="101">
        <f>R27+R28</f>
        <v>60841405</v>
      </c>
      <c r="S29" s="101">
        <f>S27+S28</f>
        <v>56474282.05</v>
      </c>
      <c r="T29" s="101">
        <f>S29/R29*100</f>
        <v>92.82212014992093</v>
      </c>
      <c r="U29" s="101">
        <f>U27+U28</f>
        <v>22421059</v>
      </c>
      <c r="V29" s="101">
        <f>V27+V28</f>
        <v>16469906.23</v>
      </c>
      <c r="W29" s="100">
        <f>V29/U29*100</f>
        <v>73.45730739123428</v>
      </c>
      <c r="X29" s="101">
        <f>X27+X28</f>
        <v>13929545</v>
      </c>
      <c r="Y29" s="101">
        <f>Y27+Y28</f>
        <v>11810071.27</v>
      </c>
      <c r="Z29" s="102">
        <f t="shared" si="6"/>
        <v>84.78432906458897</v>
      </c>
    </row>
    <row r="30" spans="6:39" ht="26.25" customHeight="1">
      <c r="F30" s="103"/>
      <c r="G30" s="103"/>
      <c r="H30" s="103"/>
      <c r="I30" s="104"/>
      <c r="J30" s="105"/>
      <c r="K30" s="104"/>
      <c r="L30" s="104"/>
      <c r="M30" s="104"/>
      <c r="N30" s="104"/>
      <c r="O30" s="104"/>
      <c r="P30" s="105"/>
      <c r="Q30" s="104"/>
      <c r="R30" s="104"/>
      <c r="S30" s="105"/>
      <c r="T30" s="104"/>
      <c r="U30" s="104"/>
      <c r="V30" s="104"/>
      <c r="W30" s="104"/>
      <c r="X30" s="104"/>
      <c r="Y30" s="105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2018-07-31T07:19:29Z</cp:lastPrinted>
  <dcterms:created xsi:type="dcterms:W3CDTF">2018-07-31T07:17:36Z</dcterms:created>
  <dcterms:modified xsi:type="dcterms:W3CDTF">2018-07-31T07:20:30Z</dcterms:modified>
  <cp:category/>
  <cp:version/>
  <cp:contentType/>
  <cp:contentStatus/>
</cp:coreProperties>
</file>