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<sst xmlns="http://schemas.openxmlformats.org/spreadsheetml/2006/main" count="53" uniqueCount="34">
  <si>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Інформація про надходження та використання коштів місцевих бюджетів Дергачівського району (станом на 30.08.2019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</si>
  <si>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</si>
  <si>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</si>
  <si>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</si>
  <si>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</si>
  <si>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</si>
  <si>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</si>
  <si>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</si>
  <si>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</si>
  <si>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</si>
  <si>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</si>
  <si>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січень-сеорпень</t>
  </si>
  <si>
    <t>надійшло за січень-серпень</t>
  </si>
  <si>
    <t>%</t>
  </si>
  <si>
    <t>затерджено з урахуванням змін на 
січень-серпень</t>
  </si>
  <si>
    <t xml:space="preserve">касові видатки  за січень-сепрень 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</si>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</sst>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horizontal="center"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L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43710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14</v>
      </c>
      <c r="G9" s="31" t="s">
        <v>15</v>
      </c>
      <c r="H9" s="32" t="s">
        <v>13</v>
      </c>
      <c r="I9" s="30" t="s">
        <v>14</v>
      </c>
      <c r="J9" s="31" t="s">
        <v>15</v>
      </c>
      <c r="K9" s="33" t="s">
        <v>13</v>
      </c>
      <c r="L9" s="30" t="s">
        <v>14</v>
      </c>
      <c r="M9" s="31" t="s">
        <v>15</v>
      </c>
      <c r="N9" s="33" t="s">
        <v>13</v>
      </c>
      <c r="O9" s="30" t="s">
        <v>14</v>
      </c>
      <c r="P9" s="31" t="s">
        <v>15</v>
      </c>
      <c r="Q9" s="33" t="s">
        <v>13</v>
      </c>
      <c r="R9" s="30" t="s">
        <v>14</v>
      </c>
      <c r="S9" s="31" t="s">
        <v>15</v>
      </c>
      <c r="T9" s="33" t="s">
        <v>13</v>
      </c>
      <c r="U9" s="30" t="s">
        <v>14</v>
      </c>
      <c r="V9" s="31" t="s">
        <v>15</v>
      </c>
      <c r="W9" s="33" t="s">
        <v>13</v>
      </c>
      <c r="X9" s="30" t="s">
        <v>14</v>
      </c>
      <c r="Y9" s="31" t="s">
        <v>15</v>
      </c>
      <c r="Z9" s="34" t="s">
        <v>13</v>
      </c>
    </row>
    <row r="10" spans="1:26" ht="42.75" customHeight="1" thickBot="1">
      <c r="A10" s="35"/>
      <c r="B10" s="36" t="s">
        <v>16</v>
      </c>
      <c r="C10" s="37">
        <v>39844340</v>
      </c>
      <c r="D10" s="37">
        <v>41594231.19</v>
      </c>
      <c r="E10" s="38">
        <f aca="true" t="shared" si="0" ref="E10:E27">D10/C10*100</f>
        <v>104.39181873761743</v>
      </c>
      <c r="F10" s="39">
        <v>42946091</v>
      </c>
      <c r="G10" s="39">
        <v>37311630.42</v>
      </c>
      <c r="H10" s="40">
        <f aca="true" t="shared" si="1" ref="H10:H27">G10/F10*100</f>
        <v>86.8801549831392</v>
      </c>
      <c r="I10" s="39">
        <v>5791618</v>
      </c>
      <c r="J10" s="39">
        <v>4957569.77</v>
      </c>
      <c r="K10" s="40">
        <f aca="true" t="shared" si="2" ref="K10:K27">J10/I10*100</f>
        <v>85.5990462423454</v>
      </c>
      <c r="L10" s="39"/>
      <c r="M10" s="39"/>
      <c r="N10" s="39"/>
      <c r="O10" s="41">
        <v>15193267</v>
      </c>
      <c r="P10" s="41">
        <v>14024936.509999998</v>
      </c>
      <c r="Q10" s="40">
        <f>P10/O10*100</f>
        <v>92.3102089234659</v>
      </c>
      <c r="R10" s="42"/>
      <c r="S10" s="42"/>
      <c r="T10" s="39"/>
      <c r="U10" s="41">
        <v>17708390</v>
      </c>
      <c r="V10" s="41">
        <v>16671413.65</v>
      </c>
      <c r="W10" s="40">
        <f aca="true" t="shared" si="3" ref="W10:W17">V10/U10*100</f>
        <v>94.14415229165385</v>
      </c>
      <c r="X10" s="41"/>
      <c r="Y10" s="41"/>
      <c r="Z10" s="43"/>
    </row>
    <row r="11" spans="1:26" ht="38.25" customHeight="1">
      <c r="A11" s="18"/>
      <c r="B11" s="44" t="s">
        <v>17</v>
      </c>
      <c r="C11" s="45">
        <v>7351339</v>
      </c>
      <c r="D11" s="45">
        <v>7344906.25</v>
      </c>
      <c r="E11" s="46">
        <f t="shared" si="0"/>
        <v>99.91249553312669</v>
      </c>
      <c r="F11" s="47">
        <v>7718109</v>
      </c>
      <c r="G11" s="47">
        <v>6438393.96</v>
      </c>
      <c r="H11" s="48">
        <f t="shared" si="1"/>
        <v>83.41931890311474</v>
      </c>
      <c r="I11" s="47">
        <v>2205031</v>
      </c>
      <c r="J11" s="47">
        <v>1916293.7</v>
      </c>
      <c r="K11" s="48">
        <f t="shared" si="2"/>
        <v>86.90552196318329</v>
      </c>
      <c r="L11" s="49"/>
      <c r="M11" s="47"/>
      <c r="N11" s="47"/>
      <c r="O11" s="49">
        <v>2453281</v>
      </c>
      <c r="P11" s="49">
        <v>2166688.69</v>
      </c>
      <c r="Q11" s="48">
        <f>P11/O11*100</f>
        <v>88.3179990388382</v>
      </c>
      <c r="R11" s="47"/>
      <c r="S11" s="47"/>
      <c r="T11" s="47"/>
      <c r="U11" s="49">
        <v>1622807</v>
      </c>
      <c r="V11" s="49">
        <v>1135153.71</v>
      </c>
      <c r="W11" s="48">
        <f t="shared" si="3"/>
        <v>69.95001315621636</v>
      </c>
      <c r="X11" s="49">
        <v>957056</v>
      </c>
      <c r="Y11" s="49">
        <v>852701.02</v>
      </c>
      <c r="Z11" s="50">
        <f aca="true" t="shared" si="4" ref="Z11:Z17">Y11/X11*100</f>
        <v>89.09625142102448</v>
      </c>
    </row>
    <row r="12" spans="1:26" ht="25.5">
      <c r="A12" s="18"/>
      <c r="B12" s="44" t="s">
        <v>18</v>
      </c>
      <c r="C12" s="45">
        <v>7691480</v>
      </c>
      <c r="D12" s="45">
        <v>7887204.7299999995</v>
      </c>
      <c r="E12" s="46">
        <f t="shared" si="0"/>
        <v>102.5446952992142</v>
      </c>
      <c r="F12" s="47">
        <v>8600700</v>
      </c>
      <c r="G12" s="47">
        <v>5818120.700000001</v>
      </c>
      <c r="H12" s="48">
        <f t="shared" si="1"/>
        <v>67.64706012301326</v>
      </c>
      <c r="I12" s="47">
        <v>3192319</v>
      </c>
      <c r="J12" s="47">
        <v>2483040.98</v>
      </c>
      <c r="K12" s="48">
        <f t="shared" si="2"/>
        <v>77.78173108639832</v>
      </c>
      <c r="L12" s="51"/>
      <c r="M12" s="51"/>
      <c r="N12" s="47"/>
      <c r="O12" s="49">
        <v>2235771</v>
      </c>
      <c r="P12" s="49">
        <v>1932464.41</v>
      </c>
      <c r="Q12" s="48">
        <f>P12/O12*100</f>
        <v>86.43391519077758</v>
      </c>
      <c r="R12" s="51"/>
      <c r="S12" s="51"/>
      <c r="T12" s="47"/>
      <c r="U12" s="49">
        <v>1732345</v>
      </c>
      <c r="V12" s="49">
        <v>398450.49</v>
      </c>
      <c r="W12" s="48">
        <f t="shared" si="3"/>
        <v>23.000643058974973</v>
      </c>
      <c r="X12" s="49">
        <v>590081</v>
      </c>
      <c r="Y12" s="49">
        <v>515353.31</v>
      </c>
      <c r="Z12" s="50">
        <f t="shared" si="4"/>
        <v>87.33602844355266</v>
      </c>
    </row>
    <row r="13" spans="1:26" ht="25.5">
      <c r="A13" s="18"/>
      <c r="B13" s="44" t="s">
        <v>19</v>
      </c>
      <c r="C13" s="45">
        <v>10728621</v>
      </c>
      <c r="D13" s="45">
        <v>10856633.120000001</v>
      </c>
      <c r="E13" s="46">
        <f t="shared" si="0"/>
        <v>101.19318335506493</v>
      </c>
      <c r="F13" s="47">
        <v>12449958</v>
      </c>
      <c r="G13" s="47">
        <v>10497153.5</v>
      </c>
      <c r="H13" s="48">
        <f t="shared" si="1"/>
        <v>84.31477037914506</v>
      </c>
      <c r="I13" s="47">
        <v>3447009</v>
      </c>
      <c r="J13" s="47">
        <v>3032739.12</v>
      </c>
      <c r="K13" s="48">
        <f t="shared" si="2"/>
        <v>87.98175809810766</v>
      </c>
      <c r="L13" s="51">
        <v>907232</v>
      </c>
      <c r="M13" s="51">
        <v>698693.04</v>
      </c>
      <c r="N13" s="48">
        <f>M13/L13*100</f>
        <v>77.01371203837608</v>
      </c>
      <c r="O13" s="49">
        <v>4380224</v>
      </c>
      <c r="P13" s="49">
        <v>3832352.43</v>
      </c>
      <c r="Q13" s="48">
        <f>P13/O13*100</f>
        <v>87.49215633721016</v>
      </c>
      <c r="R13" s="51"/>
      <c r="S13" s="51"/>
      <c r="T13" s="47"/>
      <c r="U13" s="49">
        <v>2274243</v>
      </c>
      <c r="V13" s="49">
        <v>1950416.75</v>
      </c>
      <c r="W13" s="48">
        <f t="shared" si="3"/>
        <v>85.76114117972442</v>
      </c>
      <c r="X13" s="49">
        <v>908594</v>
      </c>
      <c r="Y13" s="49">
        <v>694012.39</v>
      </c>
      <c r="Z13" s="50">
        <f t="shared" si="4"/>
        <v>76.38311391006324</v>
      </c>
    </row>
    <row r="14" spans="1:26" ht="25.5">
      <c r="A14" s="18"/>
      <c r="B14" s="44" t="s">
        <v>20</v>
      </c>
      <c r="C14" s="45">
        <v>3145791</v>
      </c>
      <c r="D14" s="45">
        <v>3159279.73</v>
      </c>
      <c r="E14" s="46">
        <f t="shared" si="0"/>
        <v>100.42878659135333</v>
      </c>
      <c r="F14" s="47">
        <v>3217444</v>
      </c>
      <c r="G14" s="47">
        <v>2597143.57</v>
      </c>
      <c r="H14" s="48">
        <f t="shared" si="1"/>
        <v>80.72070780408299</v>
      </c>
      <c r="I14" s="47">
        <v>987505</v>
      </c>
      <c r="J14" s="47">
        <v>881721.29</v>
      </c>
      <c r="K14" s="48">
        <f t="shared" si="2"/>
        <v>89.28777980870983</v>
      </c>
      <c r="L14" s="47"/>
      <c r="M14" s="47"/>
      <c r="N14" s="47"/>
      <c r="O14" s="49">
        <v>1563097</v>
      </c>
      <c r="P14" s="49">
        <v>1308020.79</v>
      </c>
      <c r="Q14" s="48">
        <f>P14/O14*100</f>
        <v>83.6813575868932</v>
      </c>
      <c r="R14" s="51"/>
      <c r="S14" s="51"/>
      <c r="T14" s="47"/>
      <c r="U14" s="49">
        <v>90293</v>
      </c>
      <c r="V14" s="49">
        <v>82901.95</v>
      </c>
      <c r="W14" s="48">
        <f t="shared" si="3"/>
        <v>91.81437099221424</v>
      </c>
      <c r="X14" s="49">
        <v>337083</v>
      </c>
      <c r="Y14" s="49">
        <v>292594.46</v>
      </c>
      <c r="Z14" s="50">
        <f t="shared" si="4"/>
        <v>86.80190338877962</v>
      </c>
    </row>
    <row r="15" spans="1:26" ht="25.5">
      <c r="A15" s="18"/>
      <c r="B15" s="44" t="s">
        <v>21</v>
      </c>
      <c r="C15" s="45">
        <v>3687701</v>
      </c>
      <c r="D15" s="45">
        <v>3895557.11</v>
      </c>
      <c r="E15" s="46">
        <f t="shared" si="0"/>
        <v>105.63646862909981</v>
      </c>
      <c r="F15" s="47">
        <v>4676411</v>
      </c>
      <c r="G15" s="47">
        <v>2967463.94</v>
      </c>
      <c r="H15" s="48">
        <f t="shared" si="1"/>
        <v>63.45601231371665</v>
      </c>
      <c r="I15" s="47">
        <v>1334178</v>
      </c>
      <c r="J15" s="47">
        <v>1302072.21</v>
      </c>
      <c r="K15" s="48">
        <f t="shared" si="2"/>
        <v>97.59359021060158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2326078</v>
      </c>
      <c r="V15" s="49">
        <v>1103069.93</v>
      </c>
      <c r="W15" s="48">
        <f t="shared" si="3"/>
        <v>47.42188052163341</v>
      </c>
      <c r="X15" s="49">
        <v>314155</v>
      </c>
      <c r="Y15" s="49">
        <v>257684.54</v>
      </c>
      <c r="Z15" s="50">
        <f t="shared" si="4"/>
        <v>82.02465025226401</v>
      </c>
    </row>
    <row r="16" spans="1:26" ht="26.25" thickBot="1">
      <c r="A16" s="35"/>
      <c r="B16" s="52" t="s">
        <v>22</v>
      </c>
      <c r="C16" s="53">
        <v>25755140</v>
      </c>
      <c r="D16" s="53">
        <v>26682302.51</v>
      </c>
      <c r="E16" s="54">
        <f t="shared" si="0"/>
        <v>103.59991252231595</v>
      </c>
      <c r="F16" s="55">
        <v>22113406</v>
      </c>
      <c r="G16" s="55">
        <v>19208274.33</v>
      </c>
      <c r="H16" s="54">
        <f t="shared" si="1"/>
        <v>86.86257707202589</v>
      </c>
      <c r="I16" s="55">
        <v>5149073</v>
      </c>
      <c r="J16" s="55">
        <v>4549933.29</v>
      </c>
      <c r="K16" s="54">
        <f t="shared" si="2"/>
        <v>88.36412476575882</v>
      </c>
      <c r="L16" s="56"/>
      <c r="M16" s="56"/>
      <c r="N16" s="56"/>
      <c r="O16" s="57">
        <v>7208709</v>
      </c>
      <c r="P16" s="57">
        <v>6543974.350000001</v>
      </c>
      <c r="Q16" s="54">
        <f>P16/O16*100</f>
        <v>90.77872820223428</v>
      </c>
      <c r="R16" s="58"/>
      <c r="S16" s="58"/>
      <c r="T16" s="56"/>
      <c r="U16" s="57">
        <v>5531165</v>
      </c>
      <c r="V16" s="57">
        <v>4619775.89</v>
      </c>
      <c r="W16" s="54">
        <f t="shared" si="3"/>
        <v>83.52265553459351</v>
      </c>
      <c r="X16" s="57">
        <v>2037029</v>
      </c>
      <c r="Y16" s="57">
        <v>1707957.44</v>
      </c>
      <c r="Z16" s="59">
        <f t="shared" si="4"/>
        <v>83.84551422684704</v>
      </c>
    </row>
    <row r="17" spans="1:26" ht="26.25" thickBot="1">
      <c r="A17" s="60"/>
      <c r="B17" s="61" t="s">
        <v>23</v>
      </c>
      <c r="C17" s="62">
        <f>SUM(C11:C16)</f>
        <v>58360072</v>
      </c>
      <c r="D17" s="62">
        <f>SUM(D11:D16)</f>
        <v>59825883.45</v>
      </c>
      <c r="E17" s="63">
        <f t="shared" si="0"/>
        <v>102.51166833721521</v>
      </c>
      <c r="F17" s="64">
        <f>SUM(F11:F16)</f>
        <v>58776028</v>
      </c>
      <c r="G17" s="64">
        <f>SUM(G11:G16)</f>
        <v>47526550</v>
      </c>
      <c r="H17" s="65">
        <f t="shared" si="1"/>
        <v>80.86043173927983</v>
      </c>
      <c r="I17" s="64">
        <f>SUM(I11:I16)</f>
        <v>16315115</v>
      </c>
      <c r="J17" s="64">
        <f>SUM(J11:J16)</f>
        <v>14165800.59</v>
      </c>
      <c r="K17" s="65">
        <f t="shared" si="2"/>
        <v>86.82623806206699</v>
      </c>
      <c r="L17" s="64">
        <f>SUM(L11:L16)</f>
        <v>907232</v>
      </c>
      <c r="M17" s="64">
        <f>SUM(M11:M16)</f>
        <v>698693.04</v>
      </c>
      <c r="N17" s="65">
        <f>M17/L17*100</f>
        <v>77.01371203837608</v>
      </c>
      <c r="O17" s="64">
        <f>SUM(O11:O16)</f>
        <v>17841082</v>
      </c>
      <c r="P17" s="64">
        <f>SUM(P11:P16)</f>
        <v>15783500.670000002</v>
      </c>
      <c r="Q17" s="65">
        <f>P17/O17*100</f>
        <v>88.46717183408495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13576931</v>
      </c>
      <c r="V17" s="64">
        <f>SUM(V11:V16)</f>
        <v>9289768.719999999</v>
      </c>
      <c r="W17" s="65">
        <f t="shared" si="3"/>
        <v>68.42318577003888</v>
      </c>
      <c r="X17" s="64">
        <f>SUM(X11:X16)</f>
        <v>5143998</v>
      </c>
      <c r="Y17" s="64">
        <f>SUM(Y11:Y16)</f>
        <v>4320303.16</v>
      </c>
      <c r="Z17" s="66">
        <f t="shared" si="4"/>
        <v>83.98726360313515</v>
      </c>
    </row>
    <row r="18" spans="1:26" ht="25.5">
      <c r="A18" s="18"/>
      <c r="B18" s="67" t="s">
        <v>24</v>
      </c>
      <c r="C18" s="68">
        <v>1178501</v>
      </c>
      <c r="D18" s="69">
        <v>1565285.79</v>
      </c>
      <c r="E18" s="70">
        <f t="shared" si="0"/>
        <v>132.8200646414386</v>
      </c>
      <c r="F18" s="71">
        <v>1233356</v>
      </c>
      <c r="G18" s="71">
        <v>1011795.36</v>
      </c>
      <c r="H18" s="72">
        <f t="shared" si="1"/>
        <v>82.0359539338196</v>
      </c>
      <c r="I18" s="73">
        <v>988359</v>
      </c>
      <c r="J18" s="73">
        <v>907921.23</v>
      </c>
      <c r="K18" s="72">
        <f t="shared" si="2"/>
        <v>91.86148251799194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244197</v>
      </c>
      <c r="V18" s="75">
        <v>103174.13</v>
      </c>
      <c r="W18" s="72"/>
      <c r="X18" s="74"/>
      <c r="Y18" s="74"/>
      <c r="Z18" s="76"/>
    </row>
    <row r="19" spans="1:26" ht="25.5">
      <c r="A19" s="18"/>
      <c r="B19" s="44" t="s">
        <v>25</v>
      </c>
      <c r="C19" s="77">
        <v>4423338</v>
      </c>
      <c r="D19" s="45">
        <v>4545010.3</v>
      </c>
      <c r="E19" s="46">
        <f t="shared" si="0"/>
        <v>102.75068963755425</v>
      </c>
      <c r="F19" s="47">
        <v>4644340</v>
      </c>
      <c r="G19" s="47">
        <v>4319726.1</v>
      </c>
      <c r="H19" s="48">
        <f t="shared" si="1"/>
        <v>93.0105483233355</v>
      </c>
      <c r="I19" s="73">
        <v>1455566</v>
      </c>
      <c r="J19" s="73">
        <v>1413006.35</v>
      </c>
      <c r="K19" s="48">
        <f t="shared" si="2"/>
        <v>97.07607556098453</v>
      </c>
      <c r="L19" s="47"/>
      <c r="M19" s="47"/>
      <c r="N19" s="47"/>
      <c r="O19" s="49">
        <v>2475347</v>
      </c>
      <c r="P19" s="49">
        <v>2319068.09</v>
      </c>
      <c r="Q19" s="48">
        <f>P19/O19*100</f>
        <v>93.68658575949149</v>
      </c>
      <c r="R19" s="51"/>
      <c r="S19" s="51"/>
      <c r="T19" s="47"/>
      <c r="U19" s="75">
        <v>86000</v>
      </c>
      <c r="V19" s="75">
        <v>84426.75</v>
      </c>
      <c r="W19" s="48">
        <f aca="true" t="shared" si="5" ref="W19:W25">V19/U19*100</f>
        <v>98.17063953488372</v>
      </c>
      <c r="X19" s="49">
        <v>611351</v>
      </c>
      <c r="Y19" s="49">
        <v>488208.51</v>
      </c>
      <c r="Z19" s="50">
        <f aca="true" t="shared" si="6" ref="Z19:Z27">Y19/X19*100</f>
        <v>79.85731764567328</v>
      </c>
    </row>
    <row r="20" spans="1:26" ht="25.5">
      <c r="A20" s="18"/>
      <c r="B20" s="44" t="s">
        <v>26</v>
      </c>
      <c r="C20" s="77">
        <v>1503711</v>
      </c>
      <c r="D20" s="45">
        <v>1814195.61</v>
      </c>
      <c r="E20" s="46">
        <f t="shared" si="0"/>
        <v>120.64789111737562</v>
      </c>
      <c r="F20" s="47">
        <v>1502321</v>
      </c>
      <c r="G20" s="47">
        <v>1128278.61</v>
      </c>
      <c r="H20" s="48">
        <f t="shared" si="1"/>
        <v>75.10236560628522</v>
      </c>
      <c r="I20" s="73">
        <v>870425</v>
      </c>
      <c r="J20" s="73">
        <v>644588.59</v>
      </c>
      <c r="K20" s="48">
        <f t="shared" si="2"/>
        <v>74.05446649625182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173800</v>
      </c>
      <c r="V20" s="75">
        <v>135374.46</v>
      </c>
      <c r="W20" s="48">
        <f t="shared" si="5"/>
        <v>77.89094361334867</v>
      </c>
      <c r="X20" s="49">
        <v>457296</v>
      </c>
      <c r="Y20" s="49">
        <v>347715.56</v>
      </c>
      <c r="Z20" s="50">
        <f t="shared" si="6"/>
        <v>76.03730625240544</v>
      </c>
    </row>
    <row r="21" spans="1:26" ht="25.5">
      <c r="A21" s="18"/>
      <c r="B21" s="44" t="s">
        <v>27</v>
      </c>
      <c r="C21" s="77">
        <v>2386783</v>
      </c>
      <c r="D21" s="45">
        <v>2668907.53</v>
      </c>
      <c r="E21" s="46">
        <f t="shared" si="0"/>
        <v>111.82028403922769</v>
      </c>
      <c r="F21" s="47">
        <v>2759183</v>
      </c>
      <c r="G21" s="47">
        <v>2318825.34</v>
      </c>
      <c r="H21" s="48">
        <f t="shared" si="1"/>
        <v>84.04028801279219</v>
      </c>
      <c r="I21" s="73">
        <v>1208716</v>
      </c>
      <c r="J21" s="73">
        <v>995973.06</v>
      </c>
      <c r="K21" s="48">
        <f t="shared" si="2"/>
        <v>82.39926169588225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752119</v>
      </c>
      <c r="V21" s="75">
        <v>600332.66</v>
      </c>
      <c r="W21" s="48">
        <f t="shared" si="5"/>
        <v>79.81883983784482</v>
      </c>
      <c r="X21" s="49">
        <v>275148</v>
      </c>
      <c r="Y21" s="49">
        <v>228934.3</v>
      </c>
      <c r="Z21" s="50">
        <f t="shared" si="6"/>
        <v>83.20405745271636</v>
      </c>
    </row>
    <row r="22" spans="1:26" ht="27.75" customHeight="1">
      <c r="A22" s="18"/>
      <c r="B22" s="44" t="s">
        <v>28</v>
      </c>
      <c r="C22" s="77">
        <v>3220898</v>
      </c>
      <c r="D22" s="45">
        <v>3860451.2</v>
      </c>
      <c r="E22" s="46">
        <f t="shared" si="0"/>
        <v>119.85636303912761</v>
      </c>
      <c r="F22" s="47">
        <v>4264382</v>
      </c>
      <c r="G22" s="47">
        <v>3771701.51</v>
      </c>
      <c r="H22" s="48">
        <f t="shared" si="1"/>
        <v>88.44661453875379</v>
      </c>
      <c r="I22" s="73">
        <v>1429280</v>
      </c>
      <c r="J22" s="73">
        <v>1273872.88</v>
      </c>
      <c r="K22" s="48">
        <f t="shared" si="2"/>
        <v>89.12689466024851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1991959</v>
      </c>
      <c r="V22" s="75">
        <v>1730239.51</v>
      </c>
      <c r="W22" s="48">
        <f t="shared" si="5"/>
        <v>86.86120095845347</v>
      </c>
      <c r="X22" s="49">
        <v>386622</v>
      </c>
      <c r="Y22" s="49">
        <v>352922.63</v>
      </c>
      <c r="Z22" s="50">
        <f t="shared" si="6"/>
        <v>91.28363879965444</v>
      </c>
    </row>
    <row r="23" spans="1:30" ht="26.25" thickBot="1">
      <c r="A23" s="18"/>
      <c r="B23" s="44" t="s">
        <v>29</v>
      </c>
      <c r="C23" s="77">
        <v>1875078</v>
      </c>
      <c r="D23" s="45">
        <v>2112484.76</v>
      </c>
      <c r="E23" s="46">
        <f t="shared" si="0"/>
        <v>112.66116716211272</v>
      </c>
      <c r="F23" s="47">
        <v>2060044</v>
      </c>
      <c r="G23" s="47">
        <v>1766016.24</v>
      </c>
      <c r="H23" s="48">
        <f t="shared" si="1"/>
        <v>85.72711262477888</v>
      </c>
      <c r="I23" s="73">
        <v>900291</v>
      </c>
      <c r="J23" s="73">
        <v>770460.31</v>
      </c>
      <c r="K23" s="48">
        <f t="shared" si="2"/>
        <v>85.5790305578974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353230</v>
      </c>
      <c r="V23" s="75">
        <v>264780.71</v>
      </c>
      <c r="W23" s="48">
        <f t="shared" si="5"/>
        <v>74.95985901537242</v>
      </c>
      <c r="X23" s="49">
        <v>357323</v>
      </c>
      <c r="Y23" s="49">
        <v>315906.31</v>
      </c>
      <c r="Z23" s="50">
        <f t="shared" si="6"/>
        <v>88.40917321303135</v>
      </c>
      <c r="AD23" s="78"/>
    </row>
    <row r="24" spans="1:26" ht="37.5" customHeight="1" thickBot="1">
      <c r="A24" s="18"/>
      <c r="B24" s="79" t="s">
        <v>30</v>
      </c>
      <c r="C24" s="80">
        <f>SUM(C18:C23)</f>
        <v>14588309</v>
      </c>
      <c r="D24" s="81">
        <f>SUM(D18:D23)</f>
        <v>16566335.19</v>
      </c>
      <c r="E24" s="63">
        <f t="shared" si="0"/>
        <v>113.5589819903047</v>
      </c>
      <c r="F24" s="81">
        <f>SUM(F18:F23)</f>
        <v>16463626</v>
      </c>
      <c r="G24" s="81">
        <f>SUM(G18:G23)</f>
        <v>14316343.16</v>
      </c>
      <c r="H24" s="65">
        <f t="shared" si="1"/>
        <v>86.95741241935404</v>
      </c>
      <c r="I24" s="64">
        <f>SUM(I18:I23)</f>
        <v>6852637</v>
      </c>
      <c r="J24" s="64">
        <f>SUM(J18:J23)</f>
        <v>6005822.42</v>
      </c>
      <c r="K24" s="65">
        <f t="shared" si="2"/>
        <v>87.64250054395119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2475347</v>
      </c>
      <c r="P24" s="64">
        <f>SUM(P18:P23)</f>
        <v>2319068.09</v>
      </c>
      <c r="Q24" s="65">
        <f>P24/O24*100</f>
        <v>93.68658575949149</v>
      </c>
      <c r="R24" s="64"/>
      <c r="S24" s="64"/>
      <c r="T24" s="64"/>
      <c r="U24" s="64">
        <f>SUM(U18:U23)</f>
        <v>3601305</v>
      </c>
      <c r="V24" s="64">
        <f>SUM(V18:V23)</f>
        <v>2918328.2199999997</v>
      </c>
      <c r="W24" s="65">
        <f t="shared" si="5"/>
        <v>81.03529748244038</v>
      </c>
      <c r="X24" s="64">
        <f>SUM(X18:X23)</f>
        <v>2087740</v>
      </c>
      <c r="Y24" s="64">
        <f>SUM(Y18:Y23)</f>
        <v>1733687.31</v>
      </c>
      <c r="Z24" s="66">
        <f t="shared" si="6"/>
        <v>83.04134183375325</v>
      </c>
    </row>
    <row r="25" spans="1:26" ht="22.5" customHeight="1" thickBot="1">
      <c r="A25" s="18"/>
      <c r="B25" s="82" t="s">
        <v>31</v>
      </c>
      <c r="C25" s="83">
        <f>C10+C17+C24</f>
        <v>112792721</v>
      </c>
      <c r="D25" s="84">
        <f>D10+D17+D24</f>
        <v>117986449.83</v>
      </c>
      <c r="E25" s="85">
        <f t="shared" si="0"/>
        <v>104.6046666699352</v>
      </c>
      <c r="F25" s="86">
        <f>F10+F17+F24</f>
        <v>118185745</v>
      </c>
      <c r="G25" s="87">
        <f>G10+G17+G24</f>
        <v>99154523.58</v>
      </c>
      <c r="H25" s="85">
        <f t="shared" si="1"/>
        <v>83.89719384516296</v>
      </c>
      <c r="I25" s="87">
        <f>I10+I17+I24</f>
        <v>28959370</v>
      </c>
      <c r="J25" s="87">
        <f>J10+J17+J24</f>
        <v>25129192.78</v>
      </c>
      <c r="K25" s="85">
        <f t="shared" si="2"/>
        <v>86.77396220981328</v>
      </c>
      <c r="L25" s="87">
        <f>L10+L17+L24</f>
        <v>907232</v>
      </c>
      <c r="M25" s="87">
        <f>M10+M17+M24</f>
        <v>698693.04</v>
      </c>
      <c r="N25" s="85">
        <f>N10+N17+N24</f>
        <v>77.01371203837608</v>
      </c>
      <c r="O25" s="87">
        <f>O10+O17+O24</f>
        <v>35509696</v>
      </c>
      <c r="P25" s="87">
        <f>P10+P17+P24</f>
        <v>32127505.27</v>
      </c>
      <c r="Q25" s="85">
        <f>P25/O25*100</f>
        <v>90.47530361848212</v>
      </c>
      <c r="R25" s="87"/>
      <c r="S25" s="87"/>
      <c r="T25" s="86"/>
      <c r="U25" s="87">
        <f>U10+U17+U24</f>
        <v>34886626</v>
      </c>
      <c r="V25" s="87">
        <f>V10+V17+V24</f>
        <v>28879510.589999996</v>
      </c>
      <c r="W25" s="85">
        <f t="shared" si="5"/>
        <v>82.78103646365801</v>
      </c>
      <c r="X25" s="87">
        <f>X10+X17+X24</f>
        <v>7231738</v>
      </c>
      <c r="Y25" s="87">
        <f>Y10+Y17+Y24</f>
        <v>6053990.470000001</v>
      </c>
      <c r="Z25" s="88">
        <f t="shared" si="6"/>
        <v>83.71418419749168</v>
      </c>
    </row>
    <row r="26" spans="1:26" ht="28.5" customHeight="1" thickBot="1">
      <c r="A26" s="60"/>
      <c r="B26" s="89" t="s">
        <v>32</v>
      </c>
      <c r="C26" s="89">
        <v>466584794</v>
      </c>
      <c r="D26" s="89">
        <v>454522279.91999996</v>
      </c>
      <c r="E26" s="90">
        <f t="shared" si="0"/>
        <v>97.41472198941827</v>
      </c>
      <c r="F26" s="91">
        <v>457870281.99999994</v>
      </c>
      <c r="G26" s="91">
        <v>399033059.49</v>
      </c>
      <c r="H26" s="90">
        <f t="shared" si="1"/>
        <v>87.14980534377639</v>
      </c>
      <c r="I26" s="92">
        <v>4639180</v>
      </c>
      <c r="J26" s="92">
        <v>3938704.17</v>
      </c>
      <c r="K26" s="90">
        <f t="shared" si="2"/>
        <v>84.90086976577757</v>
      </c>
      <c r="L26" s="93"/>
      <c r="M26" s="91"/>
      <c r="N26" s="90"/>
      <c r="O26" s="93">
        <v>176387879</v>
      </c>
      <c r="P26" s="92">
        <v>135220560.26</v>
      </c>
      <c r="Q26" s="90">
        <f>P26/O26*100</f>
        <v>76.66091401892756</v>
      </c>
      <c r="R26" s="93">
        <v>50462787</v>
      </c>
      <c r="S26" s="92">
        <v>46755245.53</v>
      </c>
      <c r="T26" s="90">
        <f>S26/R26*100</f>
        <v>92.65291972478651</v>
      </c>
      <c r="U26" s="93"/>
      <c r="V26" s="92"/>
      <c r="W26" s="48"/>
      <c r="X26" s="93">
        <v>10200489</v>
      </c>
      <c r="Y26" s="92">
        <v>9308380.17</v>
      </c>
      <c r="Z26" s="94">
        <f t="shared" si="6"/>
        <v>91.25425428133886</v>
      </c>
    </row>
    <row r="27" spans="1:26" ht="24.75" customHeight="1" thickBot="1">
      <c r="A27" s="35"/>
      <c r="B27" s="95" t="s">
        <v>33</v>
      </c>
      <c r="C27" s="96">
        <f>C25+C26</f>
        <v>579377515</v>
      </c>
      <c r="D27" s="97">
        <f>D25+D26</f>
        <v>572508729.75</v>
      </c>
      <c r="E27" s="98">
        <f t="shared" si="0"/>
        <v>98.81445429410563</v>
      </c>
      <c r="F27" s="96">
        <f>F25+F26</f>
        <v>576056027</v>
      </c>
      <c r="G27" s="96">
        <f>G25+G26</f>
        <v>498187583.07</v>
      </c>
      <c r="H27" s="98">
        <f t="shared" si="1"/>
        <v>86.48248776503122</v>
      </c>
      <c r="I27" s="99">
        <f>I25+I26</f>
        <v>33598550</v>
      </c>
      <c r="J27" s="99">
        <f>J25+J26</f>
        <v>29067896.950000003</v>
      </c>
      <c r="K27" s="100">
        <f t="shared" si="2"/>
        <v>86.5153316140131</v>
      </c>
      <c r="L27" s="101">
        <f>L25+L26</f>
        <v>907232</v>
      </c>
      <c r="M27" s="101">
        <f>M25+M26</f>
        <v>698693.04</v>
      </c>
      <c r="N27" s="100">
        <f>N25+N26</f>
        <v>77.01371203837608</v>
      </c>
      <c r="O27" s="101">
        <f>O25+O26</f>
        <v>211897575</v>
      </c>
      <c r="P27" s="101">
        <f>P25+P26</f>
        <v>167348065.53</v>
      </c>
      <c r="Q27" s="100">
        <f>P27/O27*100</f>
        <v>78.97592293352108</v>
      </c>
      <c r="R27" s="101">
        <f>R25+R26</f>
        <v>50462787</v>
      </c>
      <c r="S27" s="101">
        <f>S25+S26</f>
        <v>46755245.53</v>
      </c>
      <c r="T27" s="100">
        <f>S27/R27*100</f>
        <v>92.65291972478651</v>
      </c>
      <c r="U27" s="101">
        <f>U25+U26</f>
        <v>34886626</v>
      </c>
      <c r="V27" s="101">
        <f>V25+V26</f>
        <v>28879510.589999996</v>
      </c>
      <c r="W27" s="100">
        <f>V27/U27*100</f>
        <v>82.78103646365801</v>
      </c>
      <c r="X27" s="101">
        <f>X25+X26</f>
        <v>17432227</v>
      </c>
      <c r="Y27" s="101">
        <f>Y25+Y26</f>
        <v>15362370.64</v>
      </c>
      <c r="Z27" s="102">
        <f t="shared" si="6"/>
        <v>88.12626545076542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2019-09-02T09:17:03Z</cp:lastPrinted>
  <dcterms:created xsi:type="dcterms:W3CDTF">2019-09-02T09:16:32Z</dcterms:created>
  <dcterms:modified xsi:type="dcterms:W3CDTF">2019-09-02T09:17:04Z</dcterms:modified>
  <cp:category/>
  <cp:version/>
  <cp:contentType/>
  <cp:contentStatus/>
</cp:coreProperties>
</file>