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<sst xmlns="http://schemas.openxmlformats.org/spreadsheetml/2006/main" count="53" uniqueCount="34">
  <si>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Інформація про надходження та використання коштів місцевих бюджетів Дергачівського району (станом на 30.09.2019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</si>
  <si>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</si>
  <si>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</si>
  <si>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</si>
  <si>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</si>
  <si>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</si>
  <si>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</si>
  <si>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</si>
  <si>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</si>
  <si>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</si>
  <si>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</si>
  <si>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</si>
  <si>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</si>
  <si>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</si>
  <si>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січень-веерсень</t>
  </si>
  <si>
    <t>касові видатки  за січень-вересень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</si>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</sst>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58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 wrapText="1"/>
    </xf>
    <xf numFmtId="172" fontId="10" fillId="0" borderId="36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72" fontId="14" fillId="0" borderId="24" xfId="0" applyNumberFormat="1" applyFont="1" applyFill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/>
    </xf>
    <xf numFmtId="172" fontId="14" fillId="0" borderId="36" xfId="0" applyNumberFormat="1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/>
    </xf>
    <xf numFmtId="172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1" fontId="14" fillId="0" borderId="37" xfId="0" applyNumberFormat="1" applyFont="1" applyFill="1" applyBorder="1" applyAlignment="1">
      <alignment horizontal="center" vertical="center" wrapText="1"/>
    </xf>
    <xf numFmtId="172" fontId="14" fillId="0" borderId="32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72" fontId="14" fillId="0" borderId="39" xfId="0" applyNumberFormat="1" applyFont="1" applyFill="1" applyBorder="1" applyAlignment="1">
      <alignment horizontal="center" vertical="center"/>
    </xf>
    <xf numFmtId="174" fontId="6" fillId="0" borderId="24" xfId="347" applyNumberFormat="1" applyFont="1" applyFill="1" applyBorder="1" applyAlignment="1">
      <alignment horizontal="center" vertical="center" wrapText="1"/>
      <protection/>
    </xf>
    <xf numFmtId="1" fontId="14" fillId="0" borderId="39" xfId="0" applyNumberFormat="1" applyFont="1" applyFill="1" applyBorder="1" applyAlignment="1">
      <alignment horizontal="center" vertical="center" wrapText="1"/>
    </xf>
    <xf numFmtId="174" fontId="6" fillId="0" borderId="24" xfId="346" applyNumberFormat="1" applyFont="1" applyBorder="1" applyAlignment="1">
      <alignment vertical="center" wrapText="1"/>
      <protection/>
    </xf>
    <xf numFmtId="172" fontId="14" fillId="0" borderId="4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" fontId="11" fillId="0" borderId="42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2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72" fontId="14" fillId="0" borderId="18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7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J2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6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43738</v>
      </c>
      <c r="C2" s="4"/>
      <c r="D2" s="4"/>
    </row>
    <row r="5" spans="2:26" ht="20.25">
      <c r="B5" s="5" t="s">
        <v>0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1</v>
      </c>
      <c r="D7" s="10"/>
      <c r="E7" s="11"/>
      <c r="F7" s="12" t="s">
        <v>2</v>
      </c>
      <c r="G7" s="13"/>
      <c r="H7" s="14"/>
      <c r="I7" s="15" t="s">
        <v>3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4</v>
      </c>
      <c r="C8" s="20"/>
      <c r="D8" s="20"/>
      <c r="E8" s="21"/>
      <c r="F8" s="22"/>
      <c r="G8" s="23"/>
      <c r="H8" s="24"/>
      <c r="I8" s="15" t="s">
        <v>5</v>
      </c>
      <c r="J8" s="16"/>
      <c r="K8" s="17"/>
      <c r="L8" s="15" t="s">
        <v>6</v>
      </c>
      <c r="M8" s="16"/>
      <c r="N8" s="17"/>
      <c r="O8" s="25" t="s">
        <v>7</v>
      </c>
      <c r="P8" s="26"/>
      <c r="Q8" s="26"/>
      <c r="R8" s="26" t="s">
        <v>8</v>
      </c>
      <c r="S8" s="26"/>
      <c r="T8" s="26"/>
      <c r="U8" s="27" t="s">
        <v>9</v>
      </c>
      <c r="V8" s="26"/>
      <c r="W8" s="26"/>
      <c r="X8" s="26" t="s">
        <v>10</v>
      </c>
      <c r="Y8" s="26"/>
      <c r="Z8" s="28"/>
    </row>
    <row r="9" spans="1:26" ht="87.75" customHeight="1">
      <c r="A9" s="18"/>
      <c r="B9" s="29"/>
      <c r="C9" s="30" t="s">
        <v>11</v>
      </c>
      <c r="D9" s="31" t="s">
        <v>12</v>
      </c>
      <c r="E9" s="31" t="s">
        <v>13</v>
      </c>
      <c r="F9" s="30" t="s">
        <v>14</v>
      </c>
      <c r="G9" s="31" t="s">
        <v>15</v>
      </c>
      <c r="H9" s="32" t="s">
        <v>13</v>
      </c>
      <c r="I9" s="30" t="s">
        <v>14</v>
      </c>
      <c r="J9" s="31" t="s">
        <v>15</v>
      </c>
      <c r="K9" s="33" t="s">
        <v>13</v>
      </c>
      <c r="L9" s="30" t="s">
        <v>14</v>
      </c>
      <c r="M9" s="31" t="s">
        <v>15</v>
      </c>
      <c r="N9" s="33" t="s">
        <v>13</v>
      </c>
      <c r="O9" s="30" t="s">
        <v>14</v>
      </c>
      <c r="P9" s="31" t="s">
        <v>15</v>
      </c>
      <c r="Q9" s="33" t="s">
        <v>13</v>
      </c>
      <c r="R9" s="30" t="s">
        <v>14</v>
      </c>
      <c r="S9" s="31" t="s">
        <v>15</v>
      </c>
      <c r="T9" s="33" t="s">
        <v>13</v>
      </c>
      <c r="U9" s="30" t="s">
        <v>14</v>
      </c>
      <c r="V9" s="31" t="s">
        <v>15</v>
      </c>
      <c r="W9" s="33" t="s">
        <v>13</v>
      </c>
      <c r="X9" s="30" t="s">
        <v>14</v>
      </c>
      <c r="Y9" s="31" t="s">
        <v>15</v>
      </c>
      <c r="Z9" s="34" t="s">
        <v>13</v>
      </c>
    </row>
    <row r="10" spans="1:26" ht="42.75" customHeight="1" thickBot="1">
      <c r="A10" s="35"/>
      <c r="B10" s="36" t="s">
        <v>16</v>
      </c>
      <c r="C10" s="37">
        <v>46220216</v>
      </c>
      <c r="D10" s="37">
        <v>47005605.57</v>
      </c>
      <c r="E10" s="38">
        <f aca="true" t="shared" si="0" ref="E10:E27">D10/C10*100</f>
        <v>101.69923388068977</v>
      </c>
      <c r="F10" s="39">
        <v>49355277</v>
      </c>
      <c r="G10" s="39">
        <v>43609026.37</v>
      </c>
      <c r="H10" s="40">
        <f aca="true" t="shared" si="1" ref="H10:H27">G10/F10*100</f>
        <v>88.3573733564498</v>
      </c>
      <c r="I10" s="39">
        <v>6498706</v>
      </c>
      <c r="J10" s="39">
        <v>5523928.13</v>
      </c>
      <c r="K10" s="40">
        <f aca="true" t="shared" si="2" ref="K10:K27">J10/I10*100</f>
        <v>85.00043131663442</v>
      </c>
      <c r="L10" s="39"/>
      <c r="M10" s="39"/>
      <c r="N10" s="39"/>
      <c r="O10" s="41">
        <v>17510243</v>
      </c>
      <c r="P10" s="41">
        <v>16220475.870000001</v>
      </c>
      <c r="Q10" s="40">
        <f>P10/O10*100</f>
        <v>92.6342134143998</v>
      </c>
      <c r="R10" s="42"/>
      <c r="S10" s="42"/>
      <c r="T10" s="39"/>
      <c r="U10" s="41">
        <v>20723910</v>
      </c>
      <c r="V10" s="41">
        <v>19828218.29</v>
      </c>
      <c r="W10" s="40">
        <f aca="true" t="shared" si="3" ref="W10:W17">V10/U10*100</f>
        <v>95.6779791554779</v>
      </c>
      <c r="X10" s="41"/>
      <c r="Y10" s="41"/>
      <c r="Z10" s="43"/>
    </row>
    <row r="11" spans="1:26" ht="38.25" customHeight="1">
      <c r="A11" s="18"/>
      <c r="B11" s="44" t="s">
        <v>17</v>
      </c>
      <c r="C11" s="45">
        <v>8268490</v>
      </c>
      <c r="D11" s="45">
        <v>8270136.880000001</v>
      </c>
      <c r="E11" s="46">
        <f t="shared" si="0"/>
        <v>100.01991754238078</v>
      </c>
      <c r="F11" s="47">
        <v>8722260</v>
      </c>
      <c r="G11" s="47">
        <v>7482568.440000003</v>
      </c>
      <c r="H11" s="48">
        <f t="shared" si="1"/>
        <v>85.78703730455184</v>
      </c>
      <c r="I11" s="47">
        <v>2524285</v>
      </c>
      <c r="J11" s="47">
        <v>2163231.43</v>
      </c>
      <c r="K11" s="48">
        <f t="shared" si="2"/>
        <v>85.69679849937705</v>
      </c>
      <c r="L11" s="49"/>
      <c r="M11" s="47"/>
      <c r="N11" s="47"/>
      <c r="O11" s="49">
        <v>2805176</v>
      </c>
      <c r="P11" s="49">
        <v>2531584.14</v>
      </c>
      <c r="Q11" s="48">
        <f>P11/O11*100</f>
        <v>90.24689146064276</v>
      </c>
      <c r="R11" s="47"/>
      <c r="S11" s="47"/>
      <c r="T11" s="47"/>
      <c r="U11" s="49">
        <v>1856049</v>
      </c>
      <c r="V11" s="49">
        <v>1334078.81</v>
      </c>
      <c r="W11" s="48">
        <f t="shared" si="3"/>
        <v>71.8773486044819</v>
      </c>
      <c r="X11" s="49">
        <v>1056816</v>
      </c>
      <c r="Y11" s="49">
        <v>982085.2</v>
      </c>
      <c r="Z11" s="50">
        <f aca="true" t="shared" si="4" ref="Z11:Z17">Y11/X11*100</f>
        <v>92.9286838957775</v>
      </c>
    </row>
    <row r="12" spans="1:26" ht="25.5">
      <c r="A12" s="18"/>
      <c r="B12" s="44" t="s">
        <v>18</v>
      </c>
      <c r="C12" s="45">
        <v>8927864</v>
      </c>
      <c r="D12" s="45">
        <v>8967226.36</v>
      </c>
      <c r="E12" s="46">
        <f t="shared" si="0"/>
        <v>100.44089336486309</v>
      </c>
      <c r="F12" s="47">
        <v>9314606</v>
      </c>
      <c r="G12" s="47">
        <v>6723704.71</v>
      </c>
      <c r="H12" s="48">
        <f t="shared" si="1"/>
        <v>72.18453158405197</v>
      </c>
      <c r="I12" s="47">
        <v>3530563</v>
      </c>
      <c r="J12" s="47">
        <v>2764729.85</v>
      </c>
      <c r="K12" s="48">
        <f t="shared" si="2"/>
        <v>78.30846949905722</v>
      </c>
      <c r="L12" s="51"/>
      <c r="M12" s="51"/>
      <c r="N12" s="47"/>
      <c r="O12" s="49">
        <v>2544497</v>
      </c>
      <c r="P12" s="49">
        <v>2262863.82</v>
      </c>
      <c r="Q12" s="48">
        <f>P12/O12*100</f>
        <v>88.93167569071608</v>
      </c>
      <c r="R12" s="51"/>
      <c r="S12" s="51"/>
      <c r="T12" s="47"/>
      <c r="U12" s="49">
        <v>1673864</v>
      </c>
      <c r="V12" s="49">
        <v>443229.04</v>
      </c>
      <c r="W12" s="48">
        <f t="shared" si="3"/>
        <v>26.47939378587508</v>
      </c>
      <c r="X12" s="49">
        <v>667612</v>
      </c>
      <c r="Y12" s="49">
        <v>570154.54</v>
      </c>
      <c r="Z12" s="50">
        <f t="shared" si="4"/>
        <v>85.40208084935563</v>
      </c>
    </row>
    <row r="13" spans="1:26" ht="25.5">
      <c r="A13" s="18"/>
      <c r="B13" s="44" t="s">
        <v>19</v>
      </c>
      <c r="C13" s="45">
        <v>12102972</v>
      </c>
      <c r="D13" s="45">
        <v>12150813.66</v>
      </c>
      <c r="E13" s="46">
        <f t="shared" si="0"/>
        <v>100.39528852913153</v>
      </c>
      <c r="F13" s="47">
        <v>13585015</v>
      </c>
      <c r="G13" s="47">
        <v>11708937.43</v>
      </c>
      <c r="H13" s="48">
        <f t="shared" si="1"/>
        <v>86.19009570471582</v>
      </c>
      <c r="I13" s="47">
        <v>3772024</v>
      </c>
      <c r="J13" s="47">
        <v>3372334.42</v>
      </c>
      <c r="K13" s="48">
        <f t="shared" si="2"/>
        <v>89.40384313567465</v>
      </c>
      <c r="L13" s="51">
        <v>1001914</v>
      </c>
      <c r="M13" s="51">
        <v>776640.5</v>
      </c>
      <c r="N13" s="48">
        <f>M13/L13*100</f>
        <v>77.51568497895029</v>
      </c>
      <c r="O13" s="49">
        <v>4888166</v>
      </c>
      <c r="P13" s="49">
        <v>4460772.73</v>
      </c>
      <c r="Q13" s="48">
        <f>P13/O13*100</f>
        <v>91.25657209677414</v>
      </c>
      <c r="R13" s="51"/>
      <c r="S13" s="51"/>
      <c r="T13" s="47"/>
      <c r="U13" s="49">
        <v>2342977</v>
      </c>
      <c r="V13" s="49">
        <v>2040758.99</v>
      </c>
      <c r="W13" s="48">
        <f t="shared" si="3"/>
        <v>87.10111068098406</v>
      </c>
      <c r="X13" s="49">
        <v>982037</v>
      </c>
      <c r="Y13" s="49">
        <v>755261.12</v>
      </c>
      <c r="Z13" s="50">
        <f t="shared" si="4"/>
        <v>76.90760327767691</v>
      </c>
    </row>
    <row r="14" spans="1:26" ht="25.5">
      <c r="A14" s="18"/>
      <c r="B14" s="44" t="s">
        <v>20</v>
      </c>
      <c r="C14" s="45">
        <v>3481913</v>
      </c>
      <c r="D14" s="45">
        <v>3525479.1</v>
      </c>
      <c r="E14" s="46">
        <f t="shared" si="0"/>
        <v>101.25121161844079</v>
      </c>
      <c r="F14" s="47">
        <v>3553866</v>
      </c>
      <c r="G14" s="47">
        <v>3173019.73</v>
      </c>
      <c r="H14" s="48">
        <f t="shared" si="1"/>
        <v>89.28360635994717</v>
      </c>
      <c r="I14" s="47">
        <v>1072029</v>
      </c>
      <c r="J14" s="47">
        <v>1047804.59</v>
      </c>
      <c r="K14" s="48">
        <f t="shared" si="2"/>
        <v>97.74032139055939</v>
      </c>
      <c r="L14" s="47"/>
      <c r="M14" s="47"/>
      <c r="N14" s="47"/>
      <c r="O14" s="49">
        <v>1774079</v>
      </c>
      <c r="P14" s="49">
        <v>1632779.14</v>
      </c>
      <c r="Q14" s="48">
        <f>P14/O14*100</f>
        <v>92.03531184349738</v>
      </c>
      <c r="R14" s="51"/>
      <c r="S14" s="51"/>
      <c r="T14" s="47"/>
      <c r="U14" s="49">
        <v>96460</v>
      </c>
      <c r="V14" s="49">
        <v>91569.29</v>
      </c>
      <c r="W14" s="48">
        <f t="shared" si="3"/>
        <v>94.9298051005598</v>
      </c>
      <c r="X14" s="49">
        <v>365199</v>
      </c>
      <c r="Y14" s="49">
        <v>361763.99</v>
      </c>
      <c r="Z14" s="50">
        <f t="shared" si="4"/>
        <v>99.05941418240467</v>
      </c>
    </row>
    <row r="15" spans="1:26" ht="25.5">
      <c r="A15" s="18"/>
      <c r="B15" s="44" t="s">
        <v>21</v>
      </c>
      <c r="C15" s="45">
        <v>4043813</v>
      </c>
      <c r="D15" s="45">
        <v>4432128.61</v>
      </c>
      <c r="E15" s="46">
        <f t="shared" si="0"/>
        <v>109.60270937355412</v>
      </c>
      <c r="F15" s="47">
        <v>5032523</v>
      </c>
      <c r="G15" s="47">
        <v>3594075.99</v>
      </c>
      <c r="H15" s="48">
        <f t="shared" si="1"/>
        <v>71.41698090599884</v>
      </c>
      <c r="I15" s="47">
        <v>1521704</v>
      </c>
      <c r="J15" s="47">
        <v>1410887.6</v>
      </c>
      <c r="K15" s="48">
        <f t="shared" si="2"/>
        <v>92.7176113094268</v>
      </c>
      <c r="L15" s="47"/>
      <c r="M15" s="47"/>
      <c r="N15" s="47"/>
      <c r="O15" s="49"/>
      <c r="P15" s="49"/>
      <c r="Q15" s="48"/>
      <c r="R15" s="51"/>
      <c r="S15" s="51"/>
      <c r="T15" s="47"/>
      <c r="U15" s="49">
        <v>2454706</v>
      </c>
      <c r="V15" s="49">
        <v>1404932.98</v>
      </c>
      <c r="W15" s="48">
        <f t="shared" si="3"/>
        <v>57.23426675129323</v>
      </c>
      <c r="X15" s="49">
        <v>350963</v>
      </c>
      <c r="Y15" s="49">
        <v>272518.18</v>
      </c>
      <c r="Z15" s="50">
        <f t="shared" si="4"/>
        <v>77.64869231229503</v>
      </c>
    </row>
    <row r="16" spans="1:26" ht="26.25" thickBot="1">
      <c r="A16" s="35"/>
      <c r="B16" s="52" t="s">
        <v>22</v>
      </c>
      <c r="C16" s="53">
        <v>29531197</v>
      </c>
      <c r="D16" s="53">
        <v>30656742.069999997</v>
      </c>
      <c r="E16" s="54">
        <f t="shared" si="0"/>
        <v>103.81137638951783</v>
      </c>
      <c r="F16" s="55">
        <v>24717160</v>
      </c>
      <c r="G16" s="55">
        <v>20458779.619999997</v>
      </c>
      <c r="H16" s="54">
        <f t="shared" si="1"/>
        <v>82.77156283327048</v>
      </c>
      <c r="I16" s="55">
        <v>5726220</v>
      </c>
      <c r="J16" s="55">
        <v>4834578.01</v>
      </c>
      <c r="K16" s="54">
        <f t="shared" si="2"/>
        <v>84.42878565615712</v>
      </c>
      <c r="L16" s="56"/>
      <c r="M16" s="56"/>
      <c r="N16" s="56"/>
      <c r="O16" s="57">
        <v>8234851</v>
      </c>
      <c r="P16" s="57">
        <v>6866449.22</v>
      </c>
      <c r="Q16" s="54">
        <f>P16/O16*100</f>
        <v>83.38279854729612</v>
      </c>
      <c r="R16" s="58"/>
      <c r="S16" s="58"/>
      <c r="T16" s="56"/>
      <c r="U16" s="57">
        <v>6082426</v>
      </c>
      <c r="V16" s="57">
        <v>5078561.4</v>
      </c>
      <c r="W16" s="54">
        <f t="shared" si="3"/>
        <v>83.49565452995236</v>
      </c>
      <c r="X16" s="57">
        <v>2296078</v>
      </c>
      <c r="Y16" s="57">
        <v>1782402.63</v>
      </c>
      <c r="Z16" s="59">
        <f t="shared" si="4"/>
        <v>77.62813937505607</v>
      </c>
    </row>
    <row r="17" spans="1:26" ht="26.25" thickBot="1">
      <c r="A17" s="60"/>
      <c r="B17" s="61" t="s">
        <v>23</v>
      </c>
      <c r="C17" s="62">
        <f>SUM(C11:C16)</f>
        <v>66356249</v>
      </c>
      <c r="D17" s="62">
        <f>SUM(D11:D16)</f>
        <v>68002526.68</v>
      </c>
      <c r="E17" s="63">
        <f t="shared" si="0"/>
        <v>102.48096856710511</v>
      </c>
      <c r="F17" s="64">
        <f>SUM(F11:F16)</f>
        <v>64925430</v>
      </c>
      <c r="G17" s="64">
        <f>SUM(G11:G16)</f>
        <v>53141085.92</v>
      </c>
      <c r="H17" s="65">
        <f t="shared" si="1"/>
        <v>81.84941696959112</v>
      </c>
      <c r="I17" s="64">
        <f>SUM(I11:I16)</f>
        <v>18146825</v>
      </c>
      <c r="J17" s="64">
        <f>SUM(J11:J16)</f>
        <v>15593565.9</v>
      </c>
      <c r="K17" s="65">
        <f t="shared" si="2"/>
        <v>85.92999546752668</v>
      </c>
      <c r="L17" s="64">
        <f>SUM(L11:L16)</f>
        <v>1001914</v>
      </c>
      <c r="M17" s="64">
        <f>SUM(M11:M16)</f>
        <v>776640.5</v>
      </c>
      <c r="N17" s="65">
        <f>M17/L17*100</f>
        <v>77.51568497895029</v>
      </c>
      <c r="O17" s="64">
        <f>SUM(O11:O16)</f>
        <v>20246769</v>
      </c>
      <c r="P17" s="64">
        <f>SUM(P11:P16)</f>
        <v>17754449.05</v>
      </c>
      <c r="Q17" s="65">
        <f>P17/O17*100</f>
        <v>87.69028307677141</v>
      </c>
      <c r="R17" s="64">
        <f>SUM(R11:R16)</f>
        <v>0</v>
      </c>
      <c r="S17" s="64">
        <f>SUM(S11:S16)</f>
        <v>0</v>
      </c>
      <c r="T17" s="64">
        <f>SUM(T11:T16)</f>
        <v>0</v>
      </c>
      <c r="U17" s="64">
        <f>SUM(U11:U16)</f>
        <v>14506482</v>
      </c>
      <c r="V17" s="64">
        <f>SUM(V11:V16)</f>
        <v>10393130.51</v>
      </c>
      <c r="W17" s="65">
        <f t="shared" si="3"/>
        <v>71.64473447111436</v>
      </c>
      <c r="X17" s="64">
        <f>SUM(X11:X16)</f>
        <v>5718705</v>
      </c>
      <c r="Y17" s="64">
        <f>SUM(Y11:Y16)</f>
        <v>4724185.66</v>
      </c>
      <c r="Z17" s="66">
        <f t="shared" si="4"/>
        <v>82.60936103540925</v>
      </c>
    </row>
    <row r="18" spans="1:26" ht="25.5">
      <c r="A18" s="18"/>
      <c r="B18" s="67" t="s">
        <v>24</v>
      </c>
      <c r="C18" s="68">
        <v>1500607</v>
      </c>
      <c r="D18" s="69">
        <v>1639027.26</v>
      </c>
      <c r="E18" s="70">
        <f t="shared" si="0"/>
        <v>109.22428457284286</v>
      </c>
      <c r="F18" s="71">
        <v>1547940</v>
      </c>
      <c r="G18" s="71">
        <v>1377241.24</v>
      </c>
      <c r="H18" s="72">
        <f t="shared" si="1"/>
        <v>88.97252089874284</v>
      </c>
      <c r="I18" s="73">
        <v>1188847</v>
      </c>
      <c r="J18" s="73">
        <v>1133591.31</v>
      </c>
      <c r="K18" s="72">
        <f t="shared" si="2"/>
        <v>95.35216137989161</v>
      </c>
      <c r="L18" s="71"/>
      <c r="M18" s="71"/>
      <c r="N18" s="71"/>
      <c r="O18" s="71"/>
      <c r="P18" s="71"/>
      <c r="Q18" s="72"/>
      <c r="R18" s="74"/>
      <c r="S18" s="74"/>
      <c r="T18" s="71"/>
      <c r="U18" s="75">
        <v>358193</v>
      </c>
      <c r="V18" s="75">
        <v>242949.93</v>
      </c>
      <c r="W18" s="72"/>
      <c r="X18" s="74"/>
      <c r="Y18" s="74"/>
      <c r="Z18" s="76"/>
    </row>
    <row r="19" spans="1:26" ht="25.5">
      <c r="A19" s="18"/>
      <c r="B19" s="44" t="s">
        <v>25</v>
      </c>
      <c r="C19" s="77">
        <v>4990428</v>
      </c>
      <c r="D19" s="45">
        <v>5352605.49</v>
      </c>
      <c r="E19" s="46">
        <f t="shared" si="0"/>
        <v>107.2574434497402</v>
      </c>
      <c r="F19" s="47">
        <v>5164777</v>
      </c>
      <c r="G19" s="47">
        <v>4873103.8</v>
      </c>
      <c r="H19" s="48">
        <f t="shared" si="1"/>
        <v>94.352646784169</v>
      </c>
      <c r="I19" s="73">
        <v>1603943</v>
      </c>
      <c r="J19" s="73">
        <v>1554682.53</v>
      </c>
      <c r="K19" s="48">
        <f t="shared" si="2"/>
        <v>96.92878924001663</v>
      </c>
      <c r="L19" s="47"/>
      <c r="M19" s="47"/>
      <c r="N19" s="47"/>
      <c r="O19" s="49">
        <v>2800754</v>
      </c>
      <c r="P19" s="49">
        <v>2649201.64</v>
      </c>
      <c r="Q19" s="48">
        <f>P19/O19*100</f>
        <v>94.58887285352445</v>
      </c>
      <c r="R19" s="51"/>
      <c r="S19" s="51"/>
      <c r="T19" s="47"/>
      <c r="U19" s="75">
        <v>94200</v>
      </c>
      <c r="V19" s="75">
        <v>91907.12</v>
      </c>
      <c r="W19" s="48">
        <f aca="true" t="shared" si="5" ref="W19:W25">V19/U19*100</f>
        <v>97.56594479830149</v>
      </c>
      <c r="X19" s="49">
        <v>649704</v>
      </c>
      <c r="Y19" s="49">
        <v>562296.11</v>
      </c>
      <c r="Z19" s="50">
        <f aca="true" t="shared" si="6" ref="Z19:Z27">Y19/X19*100</f>
        <v>86.54650579340746</v>
      </c>
    </row>
    <row r="20" spans="1:26" ht="25.5">
      <c r="A20" s="18"/>
      <c r="B20" s="44" t="s">
        <v>26</v>
      </c>
      <c r="C20" s="77">
        <v>1639692</v>
      </c>
      <c r="D20" s="45">
        <v>1951867.55</v>
      </c>
      <c r="E20" s="46">
        <f t="shared" si="0"/>
        <v>119.03867006730533</v>
      </c>
      <c r="F20" s="47">
        <v>1651380</v>
      </c>
      <c r="G20" s="47">
        <v>1295728.96</v>
      </c>
      <c r="H20" s="48">
        <f t="shared" si="1"/>
        <v>78.46340394094635</v>
      </c>
      <c r="I20" s="73">
        <v>973529</v>
      </c>
      <c r="J20" s="73">
        <v>749253.68</v>
      </c>
      <c r="K20" s="48">
        <f t="shared" si="2"/>
        <v>76.96264620776577</v>
      </c>
      <c r="L20" s="47"/>
      <c r="M20" s="47"/>
      <c r="N20" s="47"/>
      <c r="O20" s="49"/>
      <c r="P20" s="49"/>
      <c r="Q20" s="48"/>
      <c r="R20" s="51"/>
      <c r="S20" s="51"/>
      <c r="T20" s="47"/>
      <c r="U20" s="75">
        <v>175000</v>
      </c>
      <c r="V20" s="75">
        <v>161953.4</v>
      </c>
      <c r="W20" s="48">
        <f t="shared" si="5"/>
        <v>92.5448</v>
      </c>
      <c r="X20" s="49">
        <v>501951</v>
      </c>
      <c r="Y20" s="49">
        <v>383921.88</v>
      </c>
      <c r="Z20" s="50">
        <f t="shared" si="6"/>
        <v>76.48592790929793</v>
      </c>
    </row>
    <row r="21" spans="1:26" ht="25.5">
      <c r="A21" s="18"/>
      <c r="B21" s="44" t="s">
        <v>27</v>
      </c>
      <c r="C21" s="77">
        <v>2633355</v>
      </c>
      <c r="D21" s="45">
        <v>3056361.49</v>
      </c>
      <c r="E21" s="46">
        <f t="shared" si="0"/>
        <v>116.06340542767688</v>
      </c>
      <c r="F21" s="47">
        <v>3014680</v>
      </c>
      <c r="G21" s="47">
        <v>2561751.92</v>
      </c>
      <c r="H21" s="48">
        <f t="shared" si="1"/>
        <v>84.97591518834503</v>
      </c>
      <c r="I21" s="73">
        <v>1402619</v>
      </c>
      <c r="J21" s="73">
        <v>1119397.67</v>
      </c>
      <c r="K21" s="48">
        <f t="shared" si="2"/>
        <v>79.80767906323813</v>
      </c>
      <c r="L21" s="47"/>
      <c r="M21" s="47"/>
      <c r="N21" s="47"/>
      <c r="O21" s="49"/>
      <c r="P21" s="49"/>
      <c r="Q21" s="48"/>
      <c r="R21" s="51"/>
      <c r="S21" s="51"/>
      <c r="T21" s="47"/>
      <c r="U21" s="75">
        <v>780216</v>
      </c>
      <c r="V21" s="75">
        <v>684137.65</v>
      </c>
      <c r="W21" s="48">
        <f t="shared" si="5"/>
        <v>87.685672941852</v>
      </c>
      <c r="X21" s="49">
        <v>299620</v>
      </c>
      <c r="Y21" s="49">
        <v>262431.3</v>
      </c>
      <c r="Z21" s="50">
        <f t="shared" si="6"/>
        <v>87.58804485681864</v>
      </c>
    </row>
    <row r="22" spans="1:26" ht="27.75" customHeight="1">
      <c r="A22" s="18"/>
      <c r="B22" s="44" t="s">
        <v>28</v>
      </c>
      <c r="C22" s="77">
        <v>3705529</v>
      </c>
      <c r="D22" s="45">
        <v>4682209.26</v>
      </c>
      <c r="E22" s="46">
        <f t="shared" si="0"/>
        <v>126.35737731373847</v>
      </c>
      <c r="F22" s="47">
        <v>4530790</v>
      </c>
      <c r="G22" s="47">
        <v>4253178.67</v>
      </c>
      <c r="H22" s="48">
        <f t="shared" si="1"/>
        <v>93.87278311287876</v>
      </c>
      <c r="I22" s="73">
        <v>1578549</v>
      </c>
      <c r="J22" s="73">
        <v>1446166.75</v>
      </c>
      <c r="K22" s="48">
        <f t="shared" si="2"/>
        <v>91.61367496352662</v>
      </c>
      <c r="L22" s="47"/>
      <c r="M22" s="47"/>
      <c r="N22" s="47"/>
      <c r="O22" s="49"/>
      <c r="P22" s="49"/>
      <c r="Q22" s="48"/>
      <c r="R22" s="51"/>
      <c r="S22" s="51"/>
      <c r="T22" s="47"/>
      <c r="U22" s="75">
        <v>2072797</v>
      </c>
      <c r="V22" s="75">
        <v>1993310.11</v>
      </c>
      <c r="W22" s="48">
        <f t="shared" si="5"/>
        <v>96.16523518704437</v>
      </c>
      <c r="X22" s="49">
        <v>415766</v>
      </c>
      <c r="Y22" s="49">
        <v>399035.32</v>
      </c>
      <c r="Z22" s="50">
        <f t="shared" si="6"/>
        <v>95.97593838842042</v>
      </c>
    </row>
    <row r="23" spans="1:30" ht="26.25" thickBot="1">
      <c r="A23" s="18"/>
      <c r="B23" s="44" t="s">
        <v>29</v>
      </c>
      <c r="C23" s="77">
        <v>2121027</v>
      </c>
      <c r="D23" s="45">
        <v>2223975.31</v>
      </c>
      <c r="E23" s="46">
        <f t="shared" si="0"/>
        <v>104.85370106085401</v>
      </c>
      <c r="F23" s="47">
        <v>2298658</v>
      </c>
      <c r="G23" s="47">
        <v>1866816.51</v>
      </c>
      <c r="H23" s="48">
        <f t="shared" si="1"/>
        <v>81.21332142493577</v>
      </c>
      <c r="I23" s="73">
        <v>1040445</v>
      </c>
      <c r="J23" s="73">
        <v>847037.01</v>
      </c>
      <c r="K23" s="48">
        <f t="shared" si="2"/>
        <v>81.41103181811629</v>
      </c>
      <c r="L23" s="47"/>
      <c r="M23" s="47"/>
      <c r="N23" s="47"/>
      <c r="O23" s="49"/>
      <c r="P23" s="49"/>
      <c r="Q23" s="48"/>
      <c r="R23" s="51"/>
      <c r="S23" s="51"/>
      <c r="T23" s="47"/>
      <c r="U23" s="75">
        <v>416680</v>
      </c>
      <c r="V23" s="75">
        <v>268780.71</v>
      </c>
      <c r="W23" s="48">
        <f t="shared" si="5"/>
        <v>64.50530623020065</v>
      </c>
      <c r="X23" s="49">
        <v>392333</v>
      </c>
      <c r="Y23" s="49">
        <v>331929.92</v>
      </c>
      <c r="Z23" s="50">
        <f t="shared" si="6"/>
        <v>84.60412965516538</v>
      </c>
      <c r="AD23" s="78"/>
    </row>
    <row r="24" spans="1:26" ht="37.5" customHeight="1" thickBot="1">
      <c r="A24" s="18"/>
      <c r="B24" s="79" t="s">
        <v>30</v>
      </c>
      <c r="C24" s="80">
        <f>SUM(C18:C23)</f>
        <v>16590638</v>
      </c>
      <c r="D24" s="81">
        <f>SUM(D18:D23)</f>
        <v>18906046.36</v>
      </c>
      <c r="E24" s="63">
        <f t="shared" si="0"/>
        <v>113.95611404455934</v>
      </c>
      <c r="F24" s="81">
        <f>SUM(F18:F23)</f>
        <v>18208225</v>
      </c>
      <c r="G24" s="81">
        <f>SUM(G18:G23)</f>
        <v>16227821.1</v>
      </c>
      <c r="H24" s="65">
        <f t="shared" si="1"/>
        <v>89.12357519747258</v>
      </c>
      <c r="I24" s="64">
        <f>SUM(I18:I23)</f>
        <v>7787932</v>
      </c>
      <c r="J24" s="64">
        <f>SUM(J18:J23)</f>
        <v>6850128.949999999</v>
      </c>
      <c r="K24" s="65">
        <f t="shared" si="2"/>
        <v>87.95825323076781</v>
      </c>
      <c r="L24" s="64">
        <f>SUM(L18:L23)</f>
        <v>0</v>
      </c>
      <c r="M24" s="64">
        <f>SUM(M18:M23)</f>
        <v>0</v>
      </c>
      <c r="N24" s="64">
        <f>SUM(N18:N23)</f>
        <v>0</v>
      </c>
      <c r="O24" s="64">
        <f>SUM(O18:O23)</f>
        <v>2800754</v>
      </c>
      <c r="P24" s="64">
        <f>SUM(P18:P23)</f>
        <v>2649201.64</v>
      </c>
      <c r="Q24" s="65">
        <f>P24/O24*100</f>
        <v>94.58887285352445</v>
      </c>
      <c r="R24" s="64"/>
      <c r="S24" s="64"/>
      <c r="T24" s="64"/>
      <c r="U24" s="64">
        <f>SUM(U18:U23)</f>
        <v>3897086</v>
      </c>
      <c r="V24" s="64">
        <f>SUM(V18:V23)</f>
        <v>3443038.92</v>
      </c>
      <c r="W24" s="65">
        <f t="shared" si="5"/>
        <v>88.34906183748575</v>
      </c>
      <c r="X24" s="64">
        <f>SUM(X18:X23)</f>
        <v>2259374</v>
      </c>
      <c r="Y24" s="64">
        <f>SUM(Y18:Y23)</f>
        <v>1939614.53</v>
      </c>
      <c r="Z24" s="66">
        <f t="shared" si="6"/>
        <v>85.84743074851707</v>
      </c>
    </row>
    <row r="25" spans="1:26" ht="22.5" customHeight="1" thickBot="1">
      <c r="A25" s="18"/>
      <c r="B25" s="82" t="s">
        <v>31</v>
      </c>
      <c r="C25" s="83">
        <f>C10+C17+C24</f>
        <v>129167103</v>
      </c>
      <c r="D25" s="84">
        <f>D10+D17+D24</f>
        <v>133914178.61</v>
      </c>
      <c r="E25" s="85">
        <f t="shared" si="0"/>
        <v>103.67514289609794</v>
      </c>
      <c r="F25" s="86">
        <f>F10+F17+F24</f>
        <v>132488932</v>
      </c>
      <c r="G25" s="87">
        <f>G10+G17+G24</f>
        <v>112977933.38999999</v>
      </c>
      <c r="H25" s="85">
        <f t="shared" si="1"/>
        <v>85.273487894068</v>
      </c>
      <c r="I25" s="87">
        <f>I10+I17+I24</f>
        <v>32433463</v>
      </c>
      <c r="J25" s="87">
        <f>J10+J17+J24</f>
        <v>27967622.98</v>
      </c>
      <c r="K25" s="85">
        <f t="shared" si="2"/>
        <v>86.230764133944</v>
      </c>
      <c r="L25" s="87">
        <f>L10+L17+L24</f>
        <v>1001914</v>
      </c>
      <c r="M25" s="87">
        <f>M10+M17+M24</f>
        <v>776640.5</v>
      </c>
      <c r="N25" s="85">
        <f>N10+N17+N24</f>
        <v>77.51568497895029</v>
      </c>
      <c r="O25" s="87">
        <f>O10+O17+O24</f>
        <v>40557766</v>
      </c>
      <c r="P25" s="87">
        <f>P10+P17+P24</f>
        <v>36624126.56</v>
      </c>
      <c r="Q25" s="85">
        <f>P25/O25*100</f>
        <v>90.30114370697835</v>
      </c>
      <c r="R25" s="87"/>
      <c r="S25" s="87"/>
      <c r="T25" s="86"/>
      <c r="U25" s="87">
        <f>U10+U17+U24</f>
        <v>39127478</v>
      </c>
      <c r="V25" s="87">
        <f>V10+V17+V24</f>
        <v>33664387.72</v>
      </c>
      <c r="W25" s="85">
        <f t="shared" si="5"/>
        <v>86.03771426310686</v>
      </c>
      <c r="X25" s="87">
        <f>X10+X17+X24</f>
        <v>7978079</v>
      </c>
      <c r="Y25" s="87">
        <f>Y10+Y17+Y24</f>
        <v>6663800.19</v>
      </c>
      <c r="Z25" s="88">
        <f t="shared" si="6"/>
        <v>83.52637508352575</v>
      </c>
    </row>
    <row r="26" spans="1:26" ht="28.5" customHeight="1" thickBot="1">
      <c r="A26" s="60"/>
      <c r="B26" s="89" t="s">
        <v>32</v>
      </c>
      <c r="C26" s="89">
        <v>503267291</v>
      </c>
      <c r="D26" s="89">
        <v>500304704.18999994</v>
      </c>
      <c r="E26" s="90">
        <f t="shared" si="0"/>
        <v>99.41132935460332</v>
      </c>
      <c r="F26" s="91">
        <v>498416181.99999994</v>
      </c>
      <c r="G26" s="91">
        <v>444224060.7500002</v>
      </c>
      <c r="H26" s="90">
        <f t="shared" si="1"/>
        <v>89.12713446972317</v>
      </c>
      <c r="I26" s="92">
        <v>5132865</v>
      </c>
      <c r="J26" s="92">
        <v>4309996.75</v>
      </c>
      <c r="K26" s="90">
        <f t="shared" si="2"/>
        <v>83.96863642429715</v>
      </c>
      <c r="L26" s="93"/>
      <c r="M26" s="91"/>
      <c r="N26" s="90"/>
      <c r="O26" s="93">
        <v>193134141</v>
      </c>
      <c r="P26" s="92">
        <v>157141842.49</v>
      </c>
      <c r="Q26" s="90">
        <f>P26/O26*100</f>
        <v>81.36409320297233</v>
      </c>
      <c r="R26" s="93">
        <v>56008763</v>
      </c>
      <c r="S26" s="92">
        <v>51635392.68000001</v>
      </c>
      <c r="T26" s="90">
        <f>S26/R26*100</f>
        <v>92.19163201301198</v>
      </c>
      <c r="U26" s="93"/>
      <c r="V26" s="92"/>
      <c r="W26" s="48"/>
      <c r="X26" s="93">
        <v>11470754</v>
      </c>
      <c r="Y26" s="92">
        <v>10408229.73</v>
      </c>
      <c r="Z26" s="94">
        <f t="shared" si="6"/>
        <v>90.73710176331915</v>
      </c>
    </row>
    <row r="27" spans="1:26" ht="24.75" customHeight="1" thickBot="1">
      <c r="A27" s="35"/>
      <c r="B27" s="95" t="s">
        <v>33</v>
      </c>
      <c r="C27" s="96">
        <f>C25+C26</f>
        <v>632434394</v>
      </c>
      <c r="D27" s="97">
        <f>D25+D26</f>
        <v>634218882.8</v>
      </c>
      <c r="E27" s="98">
        <f t="shared" si="0"/>
        <v>100.2821618838143</v>
      </c>
      <c r="F27" s="96">
        <f>F25+F26</f>
        <v>630905114</v>
      </c>
      <c r="G27" s="96">
        <f>G25+G26</f>
        <v>557201994.1400001</v>
      </c>
      <c r="H27" s="98">
        <f t="shared" si="1"/>
        <v>88.31787566394654</v>
      </c>
      <c r="I27" s="99">
        <f>I25+I26</f>
        <v>37566328</v>
      </c>
      <c r="J27" s="99">
        <f>J25+J26</f>
        <v>32277619.73</v>
      </c>
      <c r="K27" s="100">
        <f t="shared" si="2"/>
        <v>85.92167893013126</v>
      </c>
      <c r="L27" s="101">
        <f>L25+L26</f>
        <v>1001914</v>
      </c>
      <c r="M27" s="101">
        <f>M25+M26</f>
        <v>776640.5</v>
      </c>
      <c r="N27" s="100">
        <f>N25+N26</f>
        <v>77.51568497895029</v>
      </c>
      <c r="O27" s="101">
        <f>O25+O26</f>
        <v>233691907</v>
      </c>
      <c r="P27" s="101">
        <f>P25+P26</f>
        <v>193765969.05</v>
      </c>
      <c r="Q27" s="100">
        <f>P27/O27*100</f>
        <v>82.91513879853785</v>
      </c>
      <c r="R27" s="101">
        <f>R25+R26</f>
        <v>56008763</v>
      </c>
      <c r="S27" s="101">
        <f>S25+S26</f>
        <v>51635392.68000001</v>
      </c>
      <c r="T27" s="100">
        <f>S27/R27*100</f>
        <v>92.19163201301198</v>
      </c>
      <c r="U27" s="101">
        <f>U25+U26</f>
        <v>39127478</v>
      </c>
      <c r="V27" s="101">
        <f>V25+V26</f>
        <v>33664387.72</v>
      </c>
      <c r="W27" s="100">
        <f>V27/U27*100</f>
        <v>86.03771426310686</v>
      </c>
      <c r="X27" s="101">
        <f>X25+X26</f>
        <v>19448833</v>
      </c>
      <c r="Y27" s="101">
        <f>Y25+Y26</f>
        <v>17072029.92</v>
      </c>
      <c r="Z27" s="102">
        <f t="shared" si="6"/>
        <v>87.77919950261284</v>
      </c>
    </row>
    <row r="28" spans="6:39" ht="26.25" customHeight="1">
      <c r="F28" s="103"/>
      <c r="G28" s="103"/>
      <c r="H28" s="103"/>
      <c r="I28" s="104"/>
      <c r="J28" s="105"/>
      <c r="K28" s="104"/>
      <c r="L28" s="104"/>
      <c r="M28" s="104"/>
      <c r="N28" s="104"/>
      <c r="O28" s="104"/>
      <c r="P28" s="105"/>
      <c r="Q28" s="104"/>
      <c r="R28" s="104"/>
      <c r="S28" s="105"/>
      <c r="T28" s="104"/>
      <c r="U28" s="104"/>
      <c r="V28" s="104"/>
      <c r="W28" s="104"/>
      <c r="X28" s="104"/>
      <c r="Y28" s="105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2019-09-30T08:18:28Z</dcterms:created>
  <dcterms:modified xsi:type="dcterms:W3CDTF">2019-09-30T08:18:48Z</dcterms:modified>
  <cp:category/>
  <cp:version/>
  <cp:contentType/>
  <cp:contentStatus/>
</cp:coreProperties>
</file>