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<sst xmlns="http://schemas.openxmlformats.org/spreadsheetml/2006/main" count="55" uniqueCount="38">
  <si>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Інформація про надходження та використання коштів місцевих бюджетів Дергачівського району (станом на 31.05.2018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</si>
  <si>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</si>
  <si>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</si>
  <si>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</si>
  <si>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</si>
  <si>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</si>
  <si>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</si>
  <si>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</si>
  <si>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</si>
  <si>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</si>
  <si>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</si>
  <si>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січень-ьравень</t>
  </si>
  <si>
    <t>виконання по доходах за січень-травень</t>
  </si>
  <si>
    <t>%</t>
  </si>
  <si>
    <t>затерджено з урахуванням змін на 
січень-травень</t>
  </si>
  <si>
    <t>касові видатки  за січень-травень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</si>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</sst>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name val="Times New Roman"/>
      <family val="1"/>
    </font>
    <font>
      <b/>
      <sz val="13"/>
      <color indexed="56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0"/>
      <color indexed="17"/>
      <name val="Calibri"/>
      <family val="2"/>
    </font>
    <font>
      <b/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43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2" fontId="12" fillId="0" borderId="20" xfId="0" applyNumberFormat="1" applyFont="1" applyFill="1" applyBorder="1" applyAlignment="1">
      <alignment horizontal="center" vertical="center"/>
    </xf>
    <xf numFmtId="172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72" fontId="12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2" fontId="12" fillId="0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2" fontId="15" fillId="0" borderId="25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72" fontId="15" fillId="0" borderId="25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72" fontId="15" fillId="0" borderId="2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</cellXfs>
  <cellStyles count="3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Followed Hyperlink" xfId="333"/>
    <cellStyle name="Плохой" xfId="334"/>
    <cellStyle name="Пояснение" xfId="335"/>
    <cellStyle name="Примечание" xfId="336"/>
    <cellStyle name="Percent" xfId="337"/>
    <cellStyle name="Связанная ячейка" xfId="338"/>
    <cellStyle name="Текст предупреждения" xfId="339"/>
    <cellStyle name="Comma" xfId="340"/>
    <cellStyle name="Comma [0]" xfId="341"/>
    <cellStyle name="Хороший" xfId="3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N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9" sqref="I9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4" width="18.140625" style="81" customWidth="1"/>
    <col min="5" max="5" width="12.8515625" style="4" customWidth="1"/>
    <col min="6" max="6" width="15.7109375" style="4" customWidth="1"/>
    <col min="7" max="7" width="15.8515625" style="4" customWidth="1"/>
    <col min="8" max="8" width="6.140625" style="4" customWidth="1"/>
    <col min="9" max="9" width="14.7109375" style="4" customWidth="1"/>
    <col min="10" max="10" width="16.140625" style="4" customWidth="1"/>
    <col min="11" max="11" width="6.140625" style="4" customWidth="1"/>
    <col min="12" max="12" width="13.57421875" style="4" customWidth="1"/>
    <col min="13" max="13" width="10.7109375" style="4" customWidth="1"/>
    <col min="14" max="14" width="6.140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22.140625" style="4" customWidth="1"/>
    <col min="25" max="25" width="11.8515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26" ht="12.75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2.75">
      <c r="B2" s="5">
        <v>43251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0.2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2:26" ht="13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thickBot="1">
      <c r="A7" s="6"/>
      <c r="B7" s="7"/>
      <c r="C7" s="100" t="s">
        <v>1</v>
      </c>
      <c r="D7" s="101"/>
      <c r="E7" s="102"/>
      <c r="F7" s="94" t="s">
        <v>2</v>
      </c>
      <c r="G7" s="95"/>
      <c r="H7" s="96"/>
      <c r="I7" s="85" t="s">
        <v>3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</row>
    <row r="8" spans="1:26" ht="27.75" customHeight="1" thickBot="1">
      <c r="A8" s="8"/>
      <c r="B8" s="105" t="s">
        <v>4</v>
      </c>
      <c r="C8" s="103"/>
      <c r="D8" s="103"/>
      <c r="E8" s="104"/>
      <c r="F8" s="97"/>
      <c r="G8" s="98"/>
      <c r="H8" s="99"/>
      <c r="I8" s="85" t="s">
        <v>5</v>
      </c>
      <c r="J8" s="86"/>
      <c r="K8" s="87"/>
      <c r="L8" s="85" t="s">
        <v>6</v>
      </c>
      <c r="M8" s="86"/>
      <c r="N8" s="87"/>
      <c r="O8" s="90" t="s">
        <v>7</v>
      </c>
      <c r="P8" s="91"/>
      <c r="Q8" s="91"/>
      <c r="R8" s="91" t="s">
        <v>8</v>
      </c>
      <c r="S8" s="91"/>
      <c r="T8" s="91"/>
      <c r="U8" s="93" t="s">
        <v>9</v>
      </c>
      <c r="V8" s="91"/>
      <c r="W8" s="91"/>
      <c r="X8" s="91" t="s">
        <v>10</v>
      </c>
      <c r="Y8" s="91"/>
      <c r="Z8" s="92"/>
    </row>
    <row r="9" spans="1:26" ht="87.75" customHeight="1">
      <c r="A9" s="8"/>
      <c r="B9" s="106"/>
      <c r="C9" s="9" t="s">
        <v>11</v>
      </c>
      <c r="D9" s="10" t="s">
        <v>12</v>
      </c>
      <c r="E9" s="11" t="s">
        <v>13</v>
      </c>
      <c r="F9" s="13" t="s">
        <v>14</v>
      </c>
      <c r="G9" s="11" t="s">
        <v>15</v>
      </c>
      <c r="H9" s="12" t="s">
        <v>13</v>
      </c>
      <c r="I9" s="13" t="s">
        <v>14</v>
      </c>
      <c r="J9" s="11" t="s">
        <v>15</v>
      </c>
      <c r="K9" s="14" t="s">
        <v>13</v>
      </c>
      <c r="L9" s="13" t="s">
        <v>14</v>
      </c>
      <c r="M9" s="11" t="s">
        <v>15</v>
      </c>
      <c r="N9" s="14" t="s">
        <v>13</v>
      </c>
      <c r="O9" s="13" t="s">
        <v>14</v>
      </c>
      <c r="P9" s="11" t="s">
        <v>15</v>
      </c>
      <c r="Q9" s="14" t="s">
        <v>13</v>
      </c>
      <c r="R9" s="13" t="s">
        <v>16</v>
      </c>
      <c r="S9" s="11" t="s">
        <v>17</v>
      </c>
      <c r="T9" s="14" t="s">
        <v>13</v>
      </c>
      <c r="U9" s="13" t="s">
        <v>16</v>
      </c>
      <c r="V9" s="11" t="s">
        <v>17</v>
      </c>
      <c r="W9" s="14" t="s">
        <v>13</v>
      </c>
      <c r="X9" s="13" t="s">
        <v>16</v>
      </c>
      <c r="Y9" s="11" t="s">
        <v>17</v>
      </c>
      <c r="Z9" s="15" t="s">
        <v>13</v>
      </c>
    </row>
    <row r="10" spans="1:26" ht="42.75" customHeight="1" thickBot="1">
      <c r="A10" s="16"/>
      <c r="B10" s="17" t="s">
        <v>18</v>
      </c>
      <c r="C10" s="18">
        <v>21752812</v>
      </c>
      <c r="D10" s="18">
        <v>22970587.39</v>
      </c>
      <c r="E10" s="19">
        <f aca="true" t="shared" si="0" ref="E10:E29">D10/C10*100</f>
        <v>105.59824352823901</v>
      </c>
      <c r="F10" s="22">
        <v>18528820</v>
      </c>
      <c r="G10" s="22">
        <v>14664533.96</v>
      </c>
      <c r="H10" s="20">
        <f aca="true" t="shared" si="1" ref="H10:H29">G10/F10*100</f>
        <v>79.14445690551261</v>
      </c>
      <c r="I10" s="21">
        <v>3046836</v>
      </c>
      <c r="J10" s="21">
        <v>2097812.38</v>
      </c>
      <c r="K10" s="20">
        <f aca="true" t="shared" si="2" ref="K10:K29">J10/I10*100</f>
        <v>68.85215942046109</v>
      </c>
      <c r="L10" s="22"/>
      <c r="M10" s="22"/>
      <c r="N10" s="22"/>
      <c r="O10" s="21">
        <v>7857584</v>
      </c>
      <c r="P10" s="21">
        <v>7492708.390000001</v>
      </c>
      <c r="Q10" s="20">
        <f aca="true" t="shared" si="3" ref="Q10:Q15">P10/O10*100</f>
        <v>95.3563893176325</v>
      </c>
      <c r="R10" s="23"/>
      <c r="S10" s="23"/>
      <c r="T10" s="22"/>
      <c r="U10" s="21">
        <v>6014400</v>
      </c>
      <c r="V10" s="21">
        <v>4389832.7</v>
      </c>
      <c r="W10" s="20">
        <f aca="true" t="shared" si="4" ref="W10:W18">V10/U10*100</f>
        <v>72.98870544027668</v>
      </c>
      <c r="X10" s="21"/>
      <c r="Y10" s="21"/>
      <c r="Z10" s="24"/>
    </row>
    <row r="11" spans="1:26" ht="39.75" customHeight="1">
      <c r="A11" s="8"/>
      <c r="B11" s="25" t="s">
        <v>19</v>
      </c>
      <c r="C11" s="26">
        <v>4036603</v>
      </c>
      <c r="D11" s="26">
        <v>4482088.17</v>
      </c>
      <c r="E11" s="27">
        <f t="shared" si="0"/>
        <v>111.03614028924815</v>
      </c>
      <c r="F11" s="30">
        <v>4655446</v>
      </c>
      <c r="G11" s="30">
        <v>3093059.69</v>
      </c>
      <c r="H11" s="28">
        <f t="shared" si="1"/>
        <v>66.439599771966</v>
      </c>
      <c r="I11" s="29">
        <v>944300</v>
      </c>
      <c r="J11" s="29">
        <v>903626.69</v>
      </c>
      <c r="K11" s="28">
        <f t="shared" si="2"/>
        <v>95.69275548024991</v>
      </c>
      <c r="L11" s="29"/>
      <c r="M11" s="29"/>
      <c r="N11" s="30"/>
      <c r="O11" s="29">
        <v>1756862</v>
      </c>
      <c r="P11" s="29">
        <v>1219994.76</v>
      </c>
      <c r="Q11" s="28">
        <f t="shared" si="3"/>
        <v>69.44169547750478</v>
      </c>
      <c r="R11" s="30"/>
      <c r="S11" s="30"/>
      <c r="T11" s="30"/>
      <c r="U11" s="29">
        <v>1097495</v>
      </c>
      <c r="V11" s="29">
        <v>318430.72</v>
      </c>
      <c r="W11" s="28">
        <f t="shared" si="4"/>
        <v>29.014320794172182</v>
      </c>
      <c r="X11" s="29">
        <v>510882</v>
      </c>
      <c r="Y11" s="29">
        <v>414470.52</v>
      </c>
      <c r="Z11" s="31">
        <f>Y11/X11*100</f>
        <v>81.12842495918822</v>
      </c>
    </row>
    <row r="12" spans="1:26" ht="25.5">
      <c r="A12" s="8"/>
      <c r="B12" s="25" t="s">
        <v>20</v>
      </c>
      <c r="C12" s="26">
        <v>4093707</v>
      </c>
      <c r="D12" s="26">
        <v>4824379.94</v>
      </c>
      <c r="E12" s="27">
        <f t="shared" si="0"/>
        <v>117.84868677704586</v>
      </c>
      <c r="F12" s="30">
        <v>4959419</v>
      </c>
      <c r="G12" s="30">
        <v>2671714.31</v>
      </c>
      <c r="H12" s="28">
        <f t="shared" si="1"/>
        <v>53.87151821614589</v>
      </c>
      <c r="I12" s="29">
        <v>1746136</v>
      </c>
      <c r="J12" s="29">
        <v>987799.45</v>
      </c>
      <c r="K12" s="28">
        <f t="shared" si="2"/>
        <v>56.57059072145583</v>
      </c>
      <c r="L12" s="32"/>
      <c r="M12" s="32"/>
      <c r="N12" s="30"/>
      <c r="O12" s="29">
        <v>1125912</v>
      </c>
      <c r="P12" s="29">
        <v>1012362.72</v>
      </c>
      <c r="Q12" s="28">
        <f t="shared" si="3"/>
        <v>89.91490631594654</v>
      </c>
      <c r="R12" s="32"/>
      <c r="S12" s="32"/>
      <c r="T12" s="30"/>
      <c r="U12" s="29">
        <v>730231</v>
      </c>
      <c r="V12" s="29">
        <v>153746.88</v>
      </c>
      <c r="W12" s="28">
        <f t="shared" si="4"/>
        <v>21.054553969908152</v>
      </c>
      <c r="X12" s="29">
        <v>505040</v>
      </c>
      <c r="Y12" s="29">
        <v>435617.09</v>
      </c>
      <c r="Z12" s="31">
        <f>Y12/X12*100</f>
        <v>86.25397790274039</v>
      </c>
    </row>
    <row r="13" spans="1:26" ht="25.5" hidden="1">
      <c r="A13" s="8"/>
      <c r="B13" s="25" t="s">
        <v>21</v>
      </c>
      <c r="C13" s="26"/>
      <c r="D13" s="26"/>
      <c r="E13" s="27" t="e">
        <f t="shared" si="0"/>
        <v>#DIV/0!</v>
      </c>
      <c r="F13" s="30"/>
      <c r="G13" s="30"/>
      <c r="H13" s="28" t="e">
        <f t="shared" si="1"/>
        <v>#DIV/0!</v>
      </c>
      <c r="I13" s="29"/>
      <c r="J13" s="29"/>
      <c r="K13" s="28" t="e">
        <f t="shared" si="2"/>
        <v>#DIV/0!</v>
      </c>
      <c r="L13" s="32"/>
      <c r="M13" s="32"/>
      <c r="N13" s="30"/>
      <c r="O13" s="29"/>
      <c r="P13" s="29"/>
      <c r="Q13" s="28" t="e">
        <f t="shared" si="3"/>
        <v>#DIV/0!</v>
      </c>
      <c r="R13" s="32"/>
      <c r="S13" s="32"/>
      <c r="T13" s="30"/>
      <c r="U13" s="29"/>
      <c r="V13" s="29"/>
      <c r="W13" s="28" t="e">
        <f t="shared" si="4"/>
        <v>#DIV/0!</v>
      </c>
      <c r="X13" s="29"/>
      <c r="Y13" s="29"/>
      <c r="Z13" s="31"/>
    </row>
    <row r="14" spans="1:26" ht="25.5">
      <c r="A14" s="8"/>
      <c r="B14" s="25" t="s">
        <v>22</v>
      </c>
      <c r="C14" s="26">
        <v>5931958</v>
      </c>
      <c r="D14" s="26">
        <v>6086434.35</v>
      </c>
      <c r="E14" s="27">
        <f t="shared" si="0"/>
        <v>102.60413762201284</v>
      </c>
      <c r="F14" s="30">
        <v>6978017</v>
      </c>
      <c r="G14" s="30">
        <v>5049010.96</v>
      </c>
      <c r="H14" s="28">
        <f t="shared" si="1"/>
        <v>72.35595671377699</v>
      </c>
      <c r="I14" s="29">
        <v>1422609</v>
      </c>
      <c r="J14" s="29">
        <v>1146444.81</v>
      </c>
      <c r="K14" s="28">
        <f t="shared" si="2"/>
        <v>80.58748468482908</v>
      </c>
      <c r="L14" s="29">
        <v>428670</v>
      </c>
      <c r="M14" s="29">
        <v>357032.37</v>
      </c>
      <c r="N14" s="30">
        <f>M14/L14*100</f>
        <v>83.28839666876618</v>
      </c>
      <c r="O14" s="29">
        <v>2208715</v>
      </c>
      <c r="P14" s="29">
        <v>2100078.13</v>
      </c>
      <c r="Q14" s="28">
        <f t="shared" si="3"/>
        <v>95.08144464088848</v>
      </c>
      <c r="R14" s="32"/>
      <c r="S14" s="32"/>
      <c r="T14" s="30"/>
      <c r="U14" s="29">
        <v>2068830</v>
      </c>
      <c r="V14" s="29">
        <v>958055.39</v>
      </c>
      <c r="W14" s="28">
        <f t="shared" si="4"/>
        <v>46.30904375903289</v>
      </c>
      <c r="X14" s="29">
        <v>646858</v>
      </c>
      <c r="Y14" s="29">
        <v>425399.04</v>
      </c>
      <c r="Z14" s="31">
        <f>Y14/X14*100</f>
        <v>65.76389872274903</v>
      </c>
    </row>
    <row r="15" spans="1:26" ht="25.5">
      <c r="A15" s="8"/>
      <c r="B15" s="25" t="s">
        <v>23</v>
      </c>
      <c r="C15" s="26">
        <v>1561077</v>
      </c>
      <c r="D15" s="26">
        <v>1374402.17</v>
      </c>
      <c r="E15" s="27">
        <f t="shared" si="0"/>
        <v>88.04192041776287</v>
      </c>
      <c r="F15" s="30">
        <v>1600077</v>
      </c>
      <c r="G15" s="30">
        <v>1191731.44</v>
      </c>
      <c r="H15" s="28">
        <f t="shared" si="1"/>
        <v>74.47963066777412</v>
      </c>
      <c r="I15" s="29">
        <v>378806</v>
      </c>
      <c r="J15" s="29">
        <v>364701.9</v>
      </c>
      <c r="K15" s="28">
        <f t="shared" si="2"/>
        <v>96.27669572287662</v>
      </c>
      <c r="L15" s="30"/>
      <c r="M15" s="30"/>
      <c r="N15" s="30"/>
      <c r="O15" s="29">
        <v>794039</v>
      </c>
      <c r="P15" s="29">
        <v>630580.65</v>
      </c>
      <c r="Q15" s="28">
        <f t="shared" si="3"/>
        <v>79.41431718089414</v>
      </c>
      <c r="R15" s="32"/>
      <c r="S15" s="32"/>
      <c r="T15" s="30"/>
      <c r="U15" s="29">
        <v>234600</v>
      </c>
      <c r="V15" s="29">
        <v>37055.2</v>
      </c>
      <c r="W15" s="28">
        <f t="shared" si="4"/>
        <v>15.795055413469736</v>
      </c>
      <c r="X15" s="29">
        <v>192632</v>
      </c>
      <c r="Y15" s="29">
        <v>159393.69</v>
      </c>
      <c r="Z15" s="31">
        <f>Y15/X15*100</f>
        <v>82.74517733294572</v>
      </c>
    </row>
    <row r="16" spans="1:26" ht="25.5">
      <c r="A16" s="8"/>
      <c r="B16" s="25" t="s">
        <v>24</v>
      </c>
      <c r="C16" s="26">
        <v>1107295</v>
      </c>
      <c r="D16" s="26">
        <v>1967517.26</v>
      </c>
      <c r="E16" s="27">
        <f t="shared" si="0"/>
        <v>177.6868187790968</v>
      </c>
      <c r="F16" s="30">
        <v>1714040</v>
      </c>
      <c r="G16" s="30">
        <v>1226262.21</v>
      </c>
      <c r="H16" s="28">
        <f t="shared" si="1"/>
        <v>71.54221663438426</v>
      </c>
      <c r="I16" s="29">
        <v>634765</v>
      </c>
      <c r="J16" s="29">
        <v>537129.6</v>
      </c>
      <c r="K16" s="28">
        <f t="shared" si="2"/>
        <v>84.61865414759792</v>
      </c>
      <c r="L16" s="30"/>
      <c r="M16" s="30"/>
      <c r="N16" s="30"/>
      <c r="O16" s="29"/>
      <c r="P16" s="29"/>
      <c r="Q16" s="28"/>
      <c r="R16" s="32"/>
      <c r="S16" s="32"/>
      <c r="T16" s="30"/>
      <c r="U16" s="29">
        <v>577167</v>
      </c>
      <c r="V16" s="29">
        <v>446301.18</v>
      </c>
      <c r="W16" s="28">
        <f t="shared" si="4"/>
        <v>77.3261776920718</v>
      </c>
      <c r="X16" s="29">
        <v>168055</v>
      </c>
      <c r="Y16" s="29">
        <v>140133.37</v>
      </c>
      <c r="Z16" s="31">
        <f>Y16/X16*100</f>
        <v>83.38542143940971</v>
      </c>
    </row>
    <row r="17" spans="1:26" ht="26.25" thickBot="1">
      <c r="A17" s="33"/>
      <c r="B17" s="34" t="s">
        <v>25</v>
      </c>
      <c r="C17" s="35">
        <v>13181071</v>
      </c>
      <c r="D17" s="35">
        <v>15181353.58</v>
      </c>
      <c r="E17" s="36">
        <f t="shared" si="0"/>
        <v>115.17541768798606</v>
      </c>
      <c r="F17" s="107">
        <v>11393816</v>
      </c>
      <c r="G17" s="107">
        <v>8182562.450000001</v>
      </c>
      <c r="H17" s="36">
        <f t="shared" si="1"/>
        <v>71.81582052931171</v>
      </c>
      <c r="I17" s="37">
        <v>2485980</v>
      </c>
      <c r="J17" s="37">
        <v>2184230.11</v>
      </c>
      <c r="K17" s="36">
        <f t="shared" si="2"/>
        <v>87.86193412658186</v>
      </c>
      <c r="L17" s="38"/>
      <c r="M17" s="38"/>
      <c r="N17" s="38"/>
      <c r="O17" s="37">
        <v>5228088</v>
      </c>
      <c r="P17" s="37">
        <v>3892899.28</v>
      </c>
      <c r="Q17" s="36">
        <f>P17/O17*100</f>
        <v>74.46124242744192</v>
      </c>
      <c r="R17" s="39"/>
      <c r="S17" s="39"/>
      <c r="T17" s="38"/>
      <c r="U17" s="37">
        <v>1870010</v>
      </c>
      <c r="V17" s="37">
        <v>916260.32</v>
      </c>
      <c r="W17" s="36">
        <f t="shared" si="4"/>
        <v>48.997616055529114</v>
      </c>
      <c r="X17" s="37">
        <v>1236508</v>
      </c>
      <c r="Y17" s="37">
        <v>832633.46</v>
      </c>
      <c r="Z17" s="40">
        <f>Y17/X17*100</f>
        <v>67.33749074005182</v>
      </c>
    </row>
    <row r="18" spans="1:26" ht="26.25" thickBot="1">
      <c r="A18" s="41"/>
      <c r="B18" s="42" t="s">
        <v>26</v>
      </c>
      <c r="C18" s="43">
        <f>SUM(C11:C17)</f>
        <v>29911711</v>
      </c>
      <c r="D18" s="43">
        <f>SUM(D11:D17)</f>
        <v>33916175.47</v>
      </c>
      <c r="E18" s="44">
        <f t="shared" si="0"/>
        <v>113.38761420234368</v>
      </c>
      <c r="F18" s="46">
        <f>SUM(F11:F17)</f>
        <v>31300815</v>
      </c>
      <c r="G18" s="46">
        <f>SUM(G11:G17)</f>
        <v>21414341.060000002</v>
      </c>
      <c r="H18" s="45">
        <f t="shared" si="1"/>
        <v>68.41464370815903</v>
      </c>
      <c r="I18" s="46">
        <f>SUM(I11:I17)</f>
        <v>7612596</v>
      </c>
      <c r="J18" s="46">
        <f>SUM(J11:J17)</f>
        <v>6123932.5600000005</v>
      </c>
      <c r="K18" s="45">
        <f t="shared" si="2"/>
        <v>80.44473343915794</v>
      </c>
      <c r="L18" s="46">
        <f>SUM(L11:L17)</f>
        <v>428670</v>
      </c>
      <c r="M18" s="46">
        <f>SUM(M11:M17)</f>
        <v>357032.37</v>
      </c>
      <c r="N18" s="46">
        <f>M18/L18*100</f>
        <v>83.28839666876618</v>
      </c>
      <c r="O18" s="46">
        <f>SUM(O11:O17)</f>
        <v>11113616</v>
      </c>
      <c r="P18" s="46">
        <f>SUM(P11:P17)</f>
        <v>8855915.54</v>
      </c>
      <c r="Q18" s="45">
        <f>P18/O18*100</f>
        <v>79.68527561146614</v>
      </c>
      <c r="R18" s="46">
        <f>SUM(R11:R17)</f>
        <v>0</v>
      </c>
      <c r="S18" s="46">
        <f>SUM(S11:S17)</f>
        <v>0</v>
      </c>
      <c r="T18" s="46">
        <f>SUM(T11:T17)</f>
        <v>0</v>
      </c>
      <c r="U18" s="46">
        <f>SUM(U11:U17)</f>
        <v>6578333</v>
      </c>
      <c r="V18" s="46">
        <f>SUM(V11:V17)</f>
        <v>2829849.69</v>
      </c>
      <c r="W18" s="45">
        <f t="shared" si="4"/>
        <v>43.017732455927664</v>
      </c>
      <c r="X18" s="46">
        <f>SUM(X11:X17)</f>
        <v>3259975</v>
      </c>
      <c r="Y18" s="46">
        <f>SUM(Y11:Y17)</f>
        <v>2407647.17</v>
      </c>
      <c r="Z18" s="47">
        <f>Y18/X18*100</f>
        <v>73.85477403967822</v>
      </c>
    </row>
    <row r="19" spans="1:26" ht="25.5">
      <c r="A19" s="8"/>
      <c r="B19" s="48" t="s">
        <v>27</v>
      </c>
      <c r="C19" s="49">
        <v>442077</v>
      </c>
      <c r="D19" s="49">
        <v>455495.9</v>
      </c>
      <c r="E19" s="50">
        <f t="shared" si="0"/>
        <v>103.03542143110815</v>
      </c>
      <c r="F19" s="53">
        <v>516715</v>
      </c>
      <c r="G19" s="53">
        <v>463600.21</v>
      </c>
      <c r="H19" s="51">
        <f t="shared" si="1"/>
        <v>89.72067967835268</v>
      </c>
      <c r="I19" s="52">
        <v>486715</v>
      </c>
      <c r="J19" s="52">
        <v>463600.21</v>
      </c>
      <c r="K19" s="51">
        <f t="shared" si="2"/>
        <v>95.2508572778731</v>
      </c>
      <c r="L19" s="53"/>
      <c r="M19" s="53"/>
      <c r="N19" s="53"/>
      <c r="O19" s="53"/>
      <c r="P19" s="53"/>
      <c r="Q19" s="51"/>
      <c r="R19" s="54"/>
      <c r="S19" s="54"/>
      <c r="T19" s="53"/>
      <c r="U19" s="52">
        <v>30000</v>
      </c>
      <c r="V19" s="52">
        <v>0</v>
      </c>
      <c r="W19" s="51"/>
      <c r="X19" s="54"/>
      <c r="Y19" s="54"/>
      <c r="Z19" s="55"/>
    </row>
    <row r="20" spans="1:26" ht="25.5">
      <c r="A20" s="8"/>
      <c r="B20" s="25" t="s">
        <v>28</v>
      </c>
      <c r="C20" s="26">
        <v>2290907</v>
      </c>
      <c r="D20" s="26">
        <v>2622750.28</v>
      </c>
      <c r="E20" s="27">
        <f t="shared" si="0"/>
        <v>114.48523576033422</v>
      </c>
      <c r="F20" s="30">
        <v>2570322</v>
      </c>
      <c r="G20" s="30">
        <v>2379967.99</v>
      </c>
      <c r="H20" s="28">
        <f t="shared" si="1"/>
        <v>92.59415707448329</v>
      </c>
      <c r="I20" s="29">
        <v>646845</v>
      </c>
      <c r="J20" s="29">
        <v>621972.3</v>
      </c>
      <c r="K20" s="28">
        <f t="shared" si="2"/>
        <v>96.15476659787122</v>
      </c>
      <c r="L20" s="30"/>
      <c r="M20" s="30"/>
      <c r="N20" s="30"/>
      <c r="O20" s="29">
        <v>1408411</v>
      </c>
      <c r="P20" s="29">
        <v>1321796.54</v>
      </c>
      <c r="Q20" s="28">
        <f>P20/O20*100</f>
        <v>93.85019997713736</v>
      </c>
      <c r="R20" s="32"/>
      <c r="S20" s="32"/>
      <c r="T20" s="30"/>
      <c r="U20" s="29">
        <v>121345</v>
      </c>
      <c r="V20" s="29">
        <v>92275.96</v>
      </c>
      <c r="W20" s="28">
        <f aca="true" t="shared" si="5" ref="W20:W27">V20/U20*100</f>
        <v>76.04430343236228</v>
      </c>
      <c r="X20" s="29">
        <v>379642</v>
      </c>
      <c r="Y20" s="29">
        <v>337249.32</v>
      </c>
      <c r="Z20" s="31">
        <f aca="true" t="shared" si="6" ref="Z20:Z29">Y20/X20*100</f>
        <v>88.83351157142782</v>
      </c>
    </row>
    <row r="21" spans="1:26" ht="25.5">
      <c r="A21" s="8"/>
      <c r="B21" s="25" t="s">
        <v>29</v>
      </c>
      <c r="C21" s="26">
        <v>455096</v>
      </c>
      <c r="D21" s="26">
        <v>509914.37</v>
      </c>
      <c r="E21" s="27">
        <f t="shared" si="0"/>
        <v>112.04545194859985</v>
      </c>
      <c r="F21" s="30">
        <v>618531</v>
      </c>
      <c r="G21" s="30">
        <v>493293.68</v>
      </c>
      <c r="H21" s="28">
        <f t="shared" si="1"/>
        <v>79.75245864799015</v>
      </c>
      <c r="I21" s="29">
        <v>298596</v>
      </c>
      <c r="J21" s="29">
        <v>240195</v>
      </c>
      <c r="K21" s="28">
        <f t="shared" si="2"/>
        <v>80.44146606116625</v>
      </c>
      <c r="L21" s="30"/>
      <c r="M21" s="30"/>
      <c r="N21" s="30"/>
      <c r="O21" s="29"/>
      <c r="P21" s="29"/>
      <c r="Q21" s="28"/>
      <c r="R21" s="32"/>
      <c r="S21" s="32"/>
      <c r="T21" s="30"/>
      <c r="U21" s="29">
        <v>76300</v>
      </c>
      <c r="V21" s="29">
        <v>54687.47</v>
      </c>
      <c r="W21" s="28">
        <f t="shared" si="5"/>
        <v>71.67427260812582</v>
      </c>
      <c r="X21" s="29">
        <v>243635</v>
      </c>
      <c r="Y21" s="29">
        <v>198411.21</v>
      </c>
      <c r="Z21" s="31">
        <f t="shared" si="6"/>
        <v>81.43789274939971</v>
      </c>
    </row>
    <row r="22" spans="1:26" ht="25.5">
      <c r="A22" s="8"/>
      <c r="B22" s="25" t="s">
        <v>30</v>
      </c>
      <c r="C22" s="26">
        <v>1420957</v>
      </c>
      <c r="D22" s="26">
        <v>1513265.03</v>
      </c>
      <c r="E22" s="27">
        <f t="shared" si="0"/>
        <v>106.49618742861324</v>
      </c>
      <c r="F22" s="30">
        <v>937341</v>
      </c>
      <c r="G22" s="30">
        <v>719870.51</v>
      </c>
      <c r="H22" s="28">
        <f t="shared" si="1"/>
        <v>76.79921287983775</v>
      </c>
      <c r="I22" s="29">
        <v>515140</v>
      </c>
      <c r="J22" s="29">
        <v>429126.94</v>
      </c>
      <c r="K22" s="28">
        <f t="shared" si="2"/>
        <v>83.30297394882945</v>
      </c>
      <c r="L22" s="30"/>
      <c r="M22" s="30"/>
      <c r="N22" s="30"/>
      <c r="O22" s="29"/>
      <c r="P22" s="29"/>
      <c r="Q22" s="28"/>
      <c r="R22" s="32"/>
      <c r="S22" s="32"/>
      <c r="T22" s="30"/>
      <c r="U22" s="29">
        <v>218103</v>
      </c>
      <c r="V22" s="29">
        <v>150678.05</v>
      </c>
      <c r="W22" s="28">
        <f t="shared" si="5"/>
        <v>69.08573013667854</v>
      </c>
      <c r="X22" s="29">
        <v>177066</v>
      </c>
      <c r="Y22" s="29">
        <v>124083.56</v>
      </c>
      <c r="Z22" s="31">
        <f t="shared" si="6"/>
        <v>70.07757559328161</v>
      </c>
    </row>
    <row r="23" spans="1:26" ht="27.75" customHeight="1">
      <c r="A23" s="8"/>
      <c r="B23" s="25" t="s">
        <v>31</v>
      </c>
      <c r="C23" s="26">
        <v>1280517</v>
      </c>
      <c r="D23" s="26">
        <v>1455128.59</v>
      </c>
      <c r="E23" s="27">
        <f t="shared" si="0"/>
        <v>113.6360227939184</v>
      </c>
      <c r="F23" s="30">
        <v>1704258</v>
      </c>
      <c r="G23" s="30">
        <v>1297894.29</v>
      </c>
      <c r="H23" s="28">
        <f t="shared" si="1"/>
        <v>76.15597462356052</v>
      </c>
      <c r="I23" s="29">
        <v>833055</v>
      </c>
      <c r="J23" s="29">
        <v>609197.05</v>
      </c>
      <c r="K23" s="28">
        <f t="shared" si="2"/>
        <v>73.12807077563906</v>
      </c>
      <c r="L23" s="30"/>
      <c r="M23" s="30"/>
      <c r="N23" s="30"/>
      <c r="O23" s="29"/>
      <c r="P23" s="29"/>
      <c r="Q23" s="28"/>
      <c r="R23" s="32"/>
      <c r="S23" s="32"/>
      <c r="T23" s="30"/>
      <c r="U23" s="29">
        <v>569221</v>
      </c>
      <c r="V23" s="29">
        <v>488417.09</v>
      </c>
      <c r="W23" s="28">
        <f t="shared" si="5"/>
        <v>85.80447488760956</v>
      </c>
      <c r="X23" s="29">
        <v>261932</v>
      </c>
      <c r="Y23" s="29">
        <v>173736.75</v>
      </c>
      <c r="Z23" s="31">
        <f t="shared" si="6"/>
        <v>66.32895178901394</v>
      </c>
    </row>
    <row r="24" spans="1:30" ht="26.25" thickBot="1">
      <c r="A24" s="8"/>
      <c r="B24" s="25" t="s">
        <v>32</v>
      </c>
      <c r="C24" s="26">
        <v>696379</v>
      </c>
      <c r="D24" s="26">
        <v>844601.23</v>
      </c>
      <c r="E24" s="27">
        <f t="shared" si="0"/>
        <v>121.2847070345315</v>
      </c>
      <c r="F24" s="30">
        <v>889059</v>
      </c>
      <c r="G24" s="30">
        <v>664634.44</v>
      </c>
      <c r="H24" s="28">
        <f t="shared" si="1"/>
        <v>74.75706786613712</v>
      </c>
      <c r="I24" s="29">
        <v>507238</v>
      </c>
      <c r="J24" s="29">
        <v>423046.96</v>
      </c>
      <c r="K24" s="28">
        <f t="shared" si="2"/>
        <v>83.40206372550952</v>
      </c>
      <c r="L24" s="30"/>
      <c r="M24" s="30"/>
      <c r="N24" s="30"/>
      <c r="O24" s="29"/>
      <c r="P24" s="29"/>
      <c r="Q24" s="28"/>
      <c r="R24" s="32"/>
      <c r="S24" s="32"/>
      <c r="T24" s="30"/>
      <c r="U24" s="29">
        <v>171800</v>
      </c>
      <c r="V24" s="29">
        <v>66000</v>
      </c>
      <c r="W24" s="28">
        <f t="shared" si="5"/>
        <v>38.41676367869616</v>
      </c>
      <c r="X24" s="29">
        <v>193021</v>
      </c>
      <c r="Y24" s="29">
        <v>162719.88</v>
      </c>
      <c r="Z24" s="31">
        <f t="shared" si="6"/>
        <v>84.30164593489827</v>
      </c>
      <c r="AD24" s="56"/>
    </row>
    <row r="25" spans="1:26" ht="26.25" hidden="1" thickBot="1">
      <c r="A25" s="33"/>
      <c r="B25" s="34" t="s">
        <v>33</v>
      </c>
      <c r="C25" s="35"/>
      <c r="D25" s="35"/>
      <c r="E25" s="36" t="e">
        <f t="shared" si="0"/>
        <v>#DIV/0!</v>
      </c>
      <c r="F25" s="107"/>
      <c r="G25" s="107"/>
      <c r="H25" s="36" t="e">
        <f t="shared" si="1"/>
        <v>#DIV/0!</v>
      </c>
      <c r="I25" s="37"/>
      <c r="J25" s="37"/>
      <c r="K25" s="36" t="e">
        <f t="shared" si="2"/>
        <v>#DIV/0!</v>
      </c>
      <c r="L25" s="38"/>
      <c r="M25" s="38"/>
      <c r="N25" s="38"/>
      <c r="O25" s="37"/>
      <c r="P25" s="37"/>
      <c r="Q25" s="36" t="e">
        <f>P25/O25*100</f>
        <v>#DIV/0!</v>
      </c>
      <c r="R25" s="39"/>
      <c r="S25" s="39"/>
      <c r="T25" s="38"/>
      <c r="U25" s="37"/>
      <c r="V25" s="37"/>
      <c r="W25" s="36" t="e">
        <f t="shared" si="5"/>
        <v>#DIV/0!</v>
      </c>
      <c r="X25" s="37"/>
      <c r="Y25" s="37"/>
      <c r="Z25" s="40" t="e">
        <f t="shared" si="6"/>
        <v>#DIV/0!</v>
      </c>
    </row>
    <row r="26" spans="1:26" ht="37.5" customHeight="1" thickBot="1">
      <c r="A26" s="8"/>
      <c r="B26" s="57" t="s">
        <v>34</v>
      </c>
      <c r="C26" s="43">
        <f>SUM(C19:C25)</f>
        <v>6585933</v>
      </c>
      <c r="D26" s="58">
        <f>SUM(D19:D25)</f>
        <v>7401155.4</v>
      </c>
      <c r="E26" s="44">
        <f t="shared" si="0"/>
        <v>112.37823706982748</v>
      </c>
      <c r="F26" s="108">
        <f>SUM(F19:F25)</f>
        <v>7236226</v>
      </c>
      <c r="G26" s="46">
        <f>SUM(G19:G25)</f>
        <v>6019261.120000001</v>
      </c>
      <c r="H26" s="45">
        <f t="shared" si="1"/>
        <v>83.18232625680847</v>
      </c>
      <c r="I26" s="46">
        <f>SUM(I19:I25)</f>
        <v>3287589</v>
      </c>
      <c r="J26" s="46">
        <f>SUM(J19:J25)</f>
        <v>2787138.46</v>
      </c>
      <c r="K26" s="45">
        <f t="shared" si="2"/>
        <v>84.77758199093621</v>
      </c>
      <c r="L26" s="46">
        <f>SUM(L19:L25)</f>
        <v>0</v>
      </c>
      <c r="M26" s="46">
        <f>SUM(M19:M25)</f>
        <v>0</v>
      </c>
      <c r="N26" s="46">
        <f>SUM(N19:N25)</f>
        <v>0</v>
      </c>
      <c r="O26" s="46">
        <f>SUM(O19:O25)</f>
        <v>1408411</v>
      </c>
      <c r="P26" s="46">
        <f>SUM(P19:P25)</f>
        <v>1321796.54</v>
      </c>
      <c r="Q26" s="45">
        <f>P26/O26*100</f>
        <v>93.85019997713736</v>
      </c>
      <c r="R26" s="46"/>
      <c r="S26" s="46"/>
      <c r="T26" s="46"/>
      <c r="U26" s="46">
        <f>SUM(U19:U25)</f>
        <v>1186769</v>
      </c>
      <c r="V26" s="46">
        <f>SUM(V19:V25)</f>
        <v>852058.5700000001</v>
      </c>
      <c r="W26" s="45">
        <f t="shared" si="5"/>
        <v>71.79649704365383</v>
      </c>
      <c r="X26" s="46">
        <f>SUM(X19:X25)</f>
        <v>1255296</v>
      </c>
      <c r="Y26" s="46">
        <f>SUM(Y19:Y25)</f>
        <v>996200.7200000001</v>
      </c>
      <c r="Z26" s="47">
        <f t="shared" si="6"/>
        <v>79.35982588967066</v>
      </c>
    </row>
    <row r="27" spans="1:26" ht="22.5" customHeight="1" thickBot="1">
      <c r="A27" s="8"/>
      <c r="B27" s="59" t="s">
        <v>35</v>
      </c>
      <c r="C27" s="60">
        <f>C10+C18+C26</f>
        <v>58250456</v>
      </c>
      <c r="D27" s="61">
        <f>D10+D18+D26</f>
        <v>64287918.26</v>
      </c>
      <c r="E27" s="62">
        <f t="shared" si="0"/>
        <v>110.36466093930663</v>
      </c>
      <c r="F27" s="64">
        <f>F10+F18+F26</f>
        <v>57065861</v>
      </c>
      <c r="G27" s="63">
        <f>G10+G18+G26</f>
        <v>42098136.14</v>
      </c>
      <c r="H27" s="62">
        <f t="shared" si="1"/>
        <v>73.77113987643155</v>
      </c>
      <c r="I27" s="63">
        <f>I10+I18+I26</f>
        <v>13947021</v>
      </c>
      <c r="J27" s="63">
        <f>J10+J18+J26</f>
        <v>11008883.4</v>
      </c>
      <c r="K27" s="62">
        <f t="shared" si="2"/>
        <v>78.93358302106235</v>
      </c>
      <c r="L27" s="63">
        <f>L10+L18+L26</f>
        <v>428670</v>
      </c>
      <c r="M27" s="63">
        <f>M10+M18+M26</f>
        <v>357032.37</v>
      </c>
      <c r="N27" s="64">
        <f>N10+N18+N26</f>
        <v>83.28839666876618</v>
      </c>
      <c r="O27" s="63">
        <f>O10+O18+O26</f>
        <v>20379611</v>
      </c>
      <c r="P27" s="63">
        <f>P10+P18+P26</f>
        <v>17670420.47</v>
      </c>
      <c r="Q27" s="62">
        <f>P27/O27*100</f>
        <v>86.70636780064153</v>
      </c>
      <c r="R27" s="63"/>
      <c r="S27" s="63"/>
      <c r="T27" s="64"/>
      <c r="U27" s="63">
        <f>U10+U18+U26</f>
        <v>13779502</v>
      </c>
      <c r="V27" s="63">
        <f>V10+V18+V26</f>
        <v>8071740.960000001</v>
      </c>
      <c r="W27" s="62">
        <f t="shared" si="5"/>
        <v>58.57788590618153</v>
      </c>
      <c r="X27" s="63">
        <f>X10+X18+X26</f>
        <v>4515271</v>
      </c>
      <c r="Y27" s="63">
        <f>Y10+Y18+Y26</f>
        <v>3403847.89</v>
      </c>
      <c r="Z27" s="65">
        <f t="shared" si="6"/>
        <v>75.38524022146179</v>
      </c>
    </row>
    <row r="28" spans="1:26" ht="28.5" customHeight="1" thickBot="1">
      <c r="A28" s="66"/>
      <c r="B28" s="67" t="s">
        <v>36</v>
      </c>
      <c r="C28" s="68">
        <v>326685314.25</v>
      </c>
      <c r="D28" s="68">
        <v>328056453.6</v>
      </c>
      <c r="E28" s="69">
        <f t="shared" si="0"/>
        <v>100.4197125766574</v>
      </c>
      <c r="F28" s="109">
        <v>338413284.25</v>
      </c>
      <c r="G28" s="109">
        <v>304050669.4799999</v>
      </c>
      <c r="H28" s="69">
        <f t="shared" si="1"/>
        <v>89.84596161874809</v>
      </c>
      <c r="I28" s="70">
        <v>1840055</v>
      </c>
      <c r="J28" s="70">
        <v>1689996.15</v>
      </c>
      <c r="K28" s="69">
        <f t="shared" si="2"/>
        <v>91.84487148481975</v>
      </c>
      <c r="L28" s="71"/>
      <c r="M28" s="70"/>
      <c r="N28" s="71"/>
      <c r="O28" s="71">
        <v>88277257</v>
      </c>
      <c r="P28" s="70">
        <v>71436211.80000001</v>
      </c>
      <c r="Q28" s="69">
        <f>P28/O28*100</f>
        <v>80.9225549452675</v>
      </c>
      <c r="R28" s="71">
        <v>44787312</v>
      </c>
      <c r="S28" s="70">
        <v>39275433.92</v>
      </c>
      <c r="T28" s="71">
        <f>S28/R28*100</f>
        <v>87.69321525703529</v>
      </c>
      <c r="U28" s="71"/>
      <c r="V28" s="70"/>
      <c r="W28" s="69"/>
      <c r="X28" s="71">
        <v>5843227</v>
      </c>
      <c r="Y28" s="70">
        <v>4868151.04</v>
      </c>
      <c r="Z28" s="72">
        <f t="shared" si="6"/>
        <v>83.31271470370739</v>
      </c>
    </row>
    <row r="29" spans="1:26" ht="24.75" customHeight="1" thickBot="1">
      <c r="A29" s="33"/>
      <c r="B29" s="73" t="s">
        <v>37</v>
      </c>
      <c r="C29" s="74">
        <f>C27+C28</f>
        <v>384935770.25</v>
      </c>
      <c r="D29" s="75">
        <f>D27+D28</f>
        <v>392344371.86</v>
      </c>
      <c r="E29" s="76">
        <f t="shared" si="0"/>
        <v>101.92463319404908</v>
      </c>
      <c r="F29" s="74">
        <f>F27+F28</f>
        <v>395479145.25</v>
      </c>
      <c r="G29" s="75">
        <f>G27+G28</f>
        <v>346148805.6199999</v>
      </c>
      <c r="H29" s="76">
        <f t="shared" si="1"/>
        <v>87.52643717816872</v>
      </c>
      <c r="I29" s="77">
        <f>I27+I28</f>
        <v>15787076</v>
      </c>
      <c r="J29" s="77">
        <f>J27+J28</f>
        <v>12698879.55</v>
      </c>
      <c r="K29" s="78">
        <f t="shared" si="2"/>
        <v>80.43845199706394</v>
      </c>
      <c r="L29" s="79">
        <f>L27+L28</f>
        <v>428670</v>
      </c>
      <c r="M29" s="79">
        <f>M27+M28</f>
        <v>357032.37</v>
      </c>
      <c r="N29" s="79">
        <f>N27+N28</f>
        <v>83.28839666876618</v>
      </c>
      <c r="O29" s="79">
        <f>O27+O28</f>
        <v>108656868</v>
      </c>
      <c r="P29" s="79">
        <f>P27+P28</f>
        <v>89106632.27000001</v>
      </c>
      <c r="Q29" s="78">
        <f>P29/O29*100</f>
        <v>82.00736309645885</v>
      </c>
      <c r="R29" s="79">
        <f>R27+R28</f>
        <v>44787312</v>
      </c>
      <c r="S29" s="79">
        <f>S27+S28</f>
        <v>39275433.92</v>
      </c>
      <c r="T29" s="79">
        <f>S29/R29*100</f>
        <v>87.69321525703529</v>
      </c>
      <c r="U29" s="79">
        <f>U27+U28</f>
        <v>13779502</v>
      </c>
      <c r="V29" s="79">
        <f>V27+V28</f>
        <v>8071740.960000001</v>
      </c>
      <c r="W29" s="78">
        <f>V29/U29*100</f>
        <v>58.57788590618153</v>
      </c>
      <c r="X29" s="79">
        <f>X27+X28</f>
        <v>10358498</v>
      </c>
      <c r="Y29" s="79">
        <f>Y27+Y28</f>
        <v>8271998.93</v>
      </c>
      <c r="Z29" s="80">
        <f t="shared" si="6"/>
        <v>79.85712725918371</v>
      </c>
    </row>
    <row r="30" spans="6:39" ht="22.5">
      <c r="F30" s="82"/>
      <c r="G30" s="82"/>
      <c r="H30" s="82"/>
      <c r="I30" s="83"/>
      <c r="J30" s="84"/>
      <c r="K30" s="83"/>
      <c r="L30" s="83"/>
      <c r="M30" s="83"/>
      <c r="N30" s="83"/>
      <c r="O30" s="83"/>
      <c r="P30" s="84"/>
      <c r="Q30" s="83"/>
      <c r="R30" s="83"/>
      <c r="S30" s="84"/>
      <c r="T30" s="83"/>
      <c r="U30" s="83"/>
      <c r="V30" s="83"/>
      <c r="W30" s="83"/>
      <c r="X30" s="83"/>
      <c r="Y30" s="84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2018-06-06T05:08:22Z</dcterms:created>
  <dcterms:modified xsi:type="dcterms:W3CDTF">2018-06-06T05:10:31Z</dcterms:modified>
  <cp:category/>
  <cp:version/>
  <cp:contentType/>
  <cp:contentStatus/>
</cp:coreProperties>
</file>