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<sst xmlns="http://schemas.openxmlformats.org/spreadsheetml/2006/main" count="56" uniqueCount="37">
  <si>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30 11 2015</t>
  </si>
  <si>
    <t>Інформація про надходження та використання коштів місцевих бюджетів Дергачівського району (станом на 30.11.2015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</si>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</sst>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4" fillId="0" borderId="35" xfId="335" applyBorder="1" applyAlignment="1">
      <alignment vertical="center"/>
      <protection/>
    </xf>
    <xf numFmtId="172" fontId="6" fillId="0" borderId="36" xfId="0" applyNumberFormat="1" applyFont="1" applyFill="1" applyBorder="1" applyAlignment="1">
      <alignment vertical="center"/>
    </xf>
    <xf numFmtId="174" fontId="4" fillId="0" borderId="35" xfId="337" applyNumberFormat="1" applyFon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4" fontId="4" fillId="0" borderId="44" xfId="334" applyNumberFormat="1" applyFont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" fontId="4" fillId="0" borderId="43" xfId="333" applyNumberFormat="1" applyFont="1" applyFill="1" applyBorder="1" applyAlignment="1">
      <alignment vertical="center" wrapText="1"/>
      <protection/>
    </xf>
    <xf numFmtId="174" fontId="0" fillId="0" borderId="43" xfId="0" applyNumberFormat="1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3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3" xfId="335" applyFont="1" applyBorder="1" applyAlignment="1">
      <alignment vertical="center"/>
      <protection/>
    </xf>
    <xf numFmtId="172" fontId="6" fillId="0" borderId="54" xfId="0" applyNumberFormat="1" applyFont="1" applyFill="1" applyBorder="1" applyAlignment="1">
      <alignment vertical="center"/>
    </xf>
    <xf numFmtId="174" fontId="9" fillId="0" borderId="43" xfId="337" applyNumberFormat="1" applyFont="1" applyBorder="1" applyAlignment="1">
      <alignment vertical="center" wrapText="1"/>
      <protection/>
    </xf>
    <xf numFmtId="174" fontId="9" fillId="0" borderId="43" xfId="334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9" fillId="0" borderId="52" xfId="333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P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22800189</v>
      </c>
      <c r="D10" s="43">
        <v>24843242.48</v>
      </c>
      <c r="E10" s="44">
        <f aca="true" t="shared" si="0" ref="E10:E29">D10/C10*100</f>
        <v>108.96068659781723</v>
      </c>
      <c r="F10" s="45">
        <v>23027203</v>
      </c>
      <c r="G10" s="45">
        <v>20472231.78</v>
      </c>
      <c r="H10" s="46">
        <f aca="true" t="shared" si="1" ref="H10:H29">G10/F10*100</f>
        <v>88.90455249819095</v>
      </c>
      <c r="I10" s="47">
        <v>2690308</v>
      </c>
      <c r="J10" s="47">
        <v>2265253.47</v>
      </c>
      <c r="K10" s="48">
        <f aca="true" t="shared" si="2" ref="K10:K29">J10/I10*100</f>
        <v>84.20052536735571</v>
      </c>
      <c r="L10" s="49"/>
      <c r="M10" s="50"/>
      <c r="N10" s="51"/>
      <c r="O10" s="52">
        <v>9741337</v>
      </c>
      <c r="P10" s="52">
        <v>8643344.3</v>
      </c>
      <c r="Q10" s="53">
        <f aca="true" t="shared" si="3" ref="Q10:Q15">P10/O10*100</f>
        <v>88.72852155715381</v>
      </c>
      <c r="R10" s="54"/>
      <c r="S10" s="54"/>
      <c r="T10" s="48"/>
      <c r="U10" s="52">
        <v>9720069</v>
      </c>
      <c r="V10" s="52">
        <v>8884509.42</v>
      </c>
      <c r="W10" s="48">
        <f aca="true" t="shared" si="4" ref="W10:W18">V10/U10*100</f>
        <v>91.40376904731849</v>
      </c>
      <c r="X10" s="52"/>
      <c r="Y10" s="52"/>
      <c r="Z10" s="55"/>
    </row>
    <row r="11" spans="1:26" ht="39.75" customHeight="1">
      <c r="A11" s="19"/>
      <c r="B11" s="56" t="s">
        <v>18</v>
      </c>
      <c r="C11" s="57">
        <v>3940643</v>
      </c>
      <c r="D11" s="57">
        <v>4399318.59</v>
      </c>
      <c r="E11" s="58">
        <f t="shared" si="0"/>
        <v>111.63961287536068</v>
      </c>
      <c r="F11" s="59">
        <v>2974400</v>
      </c>
      <c r="G11" s="59">
        <v>2644371.93</v>
      </c>
      <c r="H11" s="60">
        <f t="shared" si="1"/>
        <v>88.9043817240452</v>
      </c>
      <c r="I11" s="61">
        <v>887998</v>
      </c>
      <c r="J11" s="61">
        <v>868849.59</v>
      </c>
      <c r="K11" s="60">
        <f t="shared" si="2"/>
        <v>97.84364266586185</v>
      </c>
      <c r="L11" s="62"/>
      <c r="M11" s="62"/>
      <c r="N11" s="60"/>
      <c r="O11" s="62">
        <v>1237731</v>
      </c>
      <c r="P11" s="62">
        <v>1185047.7</v>
      </c>
      <c r="Q11" s="60">
        <f t="shared" si="3"/>
        <v>95.74355817217149</v>
      </c>
      <c r="R11" s="63"/>
      <c r="S11" s="63"/>
      <c r="T11" s="60"/>
      <c r="U11" s="62">
        <v>349157</v>
      </c>
      <c r="V11" s="62">
        <v>142234.23</v>
      </c>
      <c r="W11" s="60">
        <f t="shared" si="4"/>
        <v>40.73646812179049</v>
      </c>
      <c r="X11" s="62">
        <v>443528</v>
      </c>
      <c r="Y11" s="62">
        <v>392258.77</v>
      </c>
      <c r="Z11" s="64">
        <f aca="true" t="shared" si="5" ref="Z11:Z18">Y11/X11*100</f>
        <v>88.44058774192385</v>
      </c>
    </row>
    <row r="12" spans="1:26" ht="25.5">
      <c r="A12" s="19"/>
      <c r="B12" s="65" t="s">
        <v>19</v>
      </c>
      <c r="C12" s="57">
        <v>3058649</v>
      </c>
      <c r="D12" s="57">
        <v>4155777.02</v>
      </c>
      <c r="E12" s="66">
        <f t="shared" si="0"/>
        <v>135.86969344962432</v>
      </c>
      <c r="F12" s="59">
        <v>2865543</v>
      </c>
      <c r="G12" s="59">
        <v>2627859.11</v>
      </c>
      <c r="H12" s="67">
        <f t="shared" si="1"/>
        <v>91.7054502410189</v>
      </c>
      <c r="I12" s="61">
        <v>1100143</v>
      </c>
      <c r="J12" s="61">
        <v>952584.31</v>
      </c>
      <c r="K12" s="67">
        <f t="shared" si="2"/>
        <v>86.58731728511657</v>
      </c>
      <c r="L12" s="68"/>
      <c r="M12" s="68"/>
      <c r="N12" s="67"/>
      <c r="O12" s="69">
        <v>1034880</v>
      </c>
      <c r="P12" s="69">
        <v>1005013.62</v>
      </c>
      <c r="Q12" s="67">
        <f t="shared" si="3"/>
        <v>97.11402481447125</v>
      </c>
      <c r="R12" s="70"/>
      <c r="S12" s="70"/>
      <c r="T12" s="67"/>
      <c r="U12" s="69">
        <v>203671</v>
      </c>
      <c r="V12" s="69">
        <v>193404.39</v>
      </c>
      <c r="W12" s="67">
        <f t="shared" si="4"/>
        <v>94.95921854363165</v>
      </c>
      <c r="X12" s="69">
        <v>442464</v>
      </c>
      <c r="Y12" s="69">
        <v>412032.24</v>
      </c>
      <c r="Z12" s="71">
        <f t="shared" si="5"/>
        <v>93.12220655239749</v>
      </c>
    </row>
    <row r="13" spans="1:26" ht="25.5">
      <c r="A13" s="19"/>
      <c r="B13" s="65" t="s">
        <v>20</v>
      </c>
      <c r="C13" s="57">
        <v>10091615</v>
      </c>
      <c r="D13" s="57">
        <v>10197276.29</v>
      </c>
      <c r="E13" s="66">
        <f t="shared" si="0"/>
        <v>101.0470206205845</v>
      </c>
      <c r="F13" s="59">
        <v>10191224</v>
      </c>
      <c r="G13" s="59">
        <v>9859393.309999997</v>
      </c>
      <c r="H13" s="67">
        <f t="shared" si="1"/>
        <v>96.74395646685812</v>
      </c>
      <c r="I13" s="61">
        <v>2400279</v>
      </c>
      <c r="J13" s="61">
        <v>2330253.51</v>
      </c>
      <c r="K13" s="67">
        <f t="shared" si="2"/>
        <v>97.0826103965414</v>
      </c>
      <c r="L13" s="72"/>
      <c r="M13" s="72"/>
      <c r="N13" s="67"/>
      <c r="O13" s="69">
        <v>2317663</v>
      </c>
      <c r="P13" s="69">
        <v>2206497.86</v>
      </c>
      <c r="Q13" s="67">
        <f t="shared" si="3"/>
        <v>95.20356755921804</v>
      </c>
      <c r="R13" s="70"/>
      <c r="S13" s="70"/>
      <c r="T13" s="67"/>
      <c r="U13" s="69">
        <v>3966572</v>
      </c>
      <c r="V13" s="69">
        <v>3859762.08</v>
      </c>
      <c r="W13" s="67">
        <f t="shared" si="4"/>
        <v>97.30724867719532</v>
      </c>
      <c r="X13" s="69">
        <v>1164018</v>
      </c>
      <c r="Y13" s="69">
        <v>1138425.65</v>
      </c>
      <c r="Z13" s="71">
        <f t="shared" si="5"/>
        <v>97.80137850101973</v>
      </c>
    </row>
    <row r="14" spans="1:26" ht="25.5">
      <c r="A14" s="19"/>
      <c r="B14" s="65" t="s">
        <v>21</v>
      </c>
      <c r="C14" s="57">
        <v>5828300</v>
      </c>
      <c r="D14" s="57">
        <v>6378130.390000001</v>
      </c>
      <c r="E14" s="66">
        <f t="shared" si="0"/>
        <v>109.43380385361084</v>
      </c>
      <c r="F14" s="59">
        <v>6100125</v>
      </c>
      <c r="G14" s="59">
        <v>5448952.24</v>
      </c>
      <c r="H14" s="67">
        <f t="shared" si="1"/>
        <v>89.32525546607651</v>
      </c>
      <c r="I14" s="61">
        <v>1214986</v>
      </c>
      <c r="J14" s="61">
        <v>1124711.55</v>
      </c>
      <c r="K14" s="67">
        <f t="shared" si="2"/>
        <v>92.56991850111854</v>
      </c>
      <c r="L14" s="69">
        <v>450816</v>
      </c>
      <c r="M14" s="69">
        <v>377312.85</v>
      </c>
      <c r="N14" s="67">
        <f>M14/L14*100</f>
        <v>83.69553210178876</v>
      </c>
      <c r="O14" s="69">
        <v>2880042</v>
      </c>
      <c r="P14" s="69">
        <v>2697702.2</v>
      </c>
      <c r="Q14" s="67">
        <f t="shared" si="3"/>
        <v>93.66884927372587</v>
      </c>
      <c r="R14" s="70"/>
      <c r="S14" s="70"/>
      <c r="T14" s="67"/>
      <c r="U14" s="69">
        <v>692099</v>
      </c>
      <c r="V14" s="69">
        <v>564432.56</v>
      </c>
      <c r="W14" s="67">
        <f t="shared" si="4"/>
        <v>81.55373147483238</v>
      </c>
      <c r="X14" s="69">
        <v>772386</v>
      </c>
      <c r="Y14" s="69">
        <v>626166.86</v>
      </c>
      <c r="Z14" s="71">
        <f t="shared" si="5"/>
        <v>81.06916231003669</v>
      </c>
    </row>
    <row r="15" spans="1:26" ht="25.5">
      <c r="A15" s="19"/>
      <c r="B15" s="65" t="s">
        <v>22</v>
      </c>
      <c r="C15" s="57">
        <v>1000287</v>
      </c>
      <c r="D15" s="57">
        <v>1041766.12</v>
      </c>
      <c r="E15" s="66">
        <f t="shared" si="0"/>
        <v>104.14672189081733</v>
      </c>
      <c r="F15" s="59">
        <v>1026213</v>
      </c>
      <c r="G15" s="59">
        <v>897476.78</v>
      </c>
      <c r="H15" s="67">
        <f t="shared" si="1"/>
        <v>87.4552144632742</v>
      </c>
      <c r="I15" s="61">
        <v>351902</v>
      </c>
      <c r="J15" s="61">
        <v>307815.72</v>
      </c>
      <c r="K15" s="67">
        <f t="shared" si="2"/>
        <v>87.47200072747525</v>
      </c>
      <c r="L15" s="73"/>
      <c r="M15" s="74"/>
      <c r="N15" s="75"/>
      <c r="O15" s="69">
        <v>414751</v>
      </c>
      <c r="P15" s="69">
        <v>381743.85</v>
      </c>
      <c r="Q15" s="67">
        <f t="shared" si="3"/>
        <v>92.04169489645594</v>
      </c>
      <c r="R15" s="70"/>
      <c r="S15" s="70"/>
      <c r="T15" s="67"/>
      <c r="U15" s="69">
        <v>23510</v>
      </c>
      <c r="V15" s="69">
        <v>13165.89</v>
      </c>
      <c r="W15" s="67">
        <f t="shared" si="4"/>
        <v>56.00123351765206</v>
      </c>
      <c r="X15" s="69">
        <v>184859</v>
      </c>
      <c r="Y15" s="69">
        <v>146923.47</v>
      </c>
      <c r="Z15" s="71">
        <f t="shared" si="5"/>
        <v>79.47866752497849</v>
      </c>
    </row>
    <row r="16" spans="1:26" ht="25.5">
      <c r="A16" s="19"/>
      <c r="B16" s="65" t="s">
        <v>23</v>
      </c>
      <c r="C16" s="57">
        <v>1229573</v>
      </c>
      <c r="D16" s="57">
        <v>1647108.69</v>
      </c>
      <c r="E16" s="66">
        <f t="shared" si="0"/>
        <v>133.95777965196046</v>
      </c>
      <c r="F16" s="59">
        <v>1542833</v>
      </c>
      <c r="G16" s="59">
        <v>1386203.56</v>
      </c>
      <c r="H16" s="67">
        <f t="shared" si="1"/>
        <v>89.84793299080329</v>
      </c>
      <c r="I16" s="61">
        <v>791143</v>
      </c>
      <c r="J16" s="61">
        <v>735980.16</v>
      </c>
      <c r="K16" s="67">
        <f t="shared" si="2"/>
        <v>93.02745015755686</v>
      </c>
      <c r="L16" s="73"/>
      <c r="M16" s="74"/>
      <c r="N16" s="76"/>
      <c r="O16" s="77"/>
      <c r="P16" s="77"/>
      <c r="Q16" s="67"/>
      <c r="R16" s="70"/>
      <c r="S16" s="70"/>
      <c r="T16" s="67"/>
      <c r="U16" s="69">
        <v>494997</v>
      </c>
      <c r="V16" s="69">
        <v>425859.63</v>
      </c>
      <c r="W16" s="67">
        <f t="shared" si="4"/>
        <v>86.03276989557513</v>
      </c>
      <c r="X16" s="69">
        <v>176659</v>
      </c>
      <c r="Y16" s="69">
        <v>171130.25</v>
      </c>
      <c r="Z16" s="71">
        <f t="shared" si="5"/>
        <v>96.87038305435897</v>
      </c>
    </row>
    <row r="17" spans="1:26" ht="26.25" thickBot="1">
      <c r="A17" s="78"/>
      <c r="B17" s="79" t="s">
        <v>24</v>
      </c>
      <c r="C17" s="57">
        <v>11355177</v>
      </c>
      <c r="D17" s="57">
        <v>15388224.46</v>
      </c>
      <c r="E17" s="80">
        <f t="shared" si="0"/>
        <v>135.51725754693214</v>
      </c>
      <c r="F17" s="59">
        <v>12844140</v>
      </c>
      <c r="G17" s="59">
        <v>9418203.03</v>
      </c>
      <c r="H17" s="81">
        <f t="shared" si="1"/>
        <v>73.32684811906441</v>
      </c>
      <c r="I17" s="82">
        <v>2117663</v>
      </c>
      <c r="J17" s="82">
        <v>1628701.08</v>
      </c>
      <c r="K17" s="81">
        <f t="shared" si="2"/>
        <v>76.9103053696457</v>
      </c>
      <c r="L17" s="83"/>
      <c r="M17" s="84"/>
      <c r="N17" s="85"/>
      <c r="O17" s="86">
        <v>5757491</v>
      </c>
      <c r="P17" s="86">
        <v>4441239.97</v>
      </c>
      <c r="Q17" s="81">
        <f>P17/O17*100</f>
        <v>77.13846135408635</v>
      </c>
      <c r="R17" s="87"/>
      <c r="S17" s="87"/>
      <c r="T17" s="81"/>
      <c r="U17" s="86">
        <v>3036670</v>
      </c>
      <c r="V17" s="86">
        <v>1877964.18</v>
      </c>
      <c r="W17" s="81">
        <f t="shared" si="4"/>
        <v>61.84287986511541</v>
      </c>
      <c r="X17" s="86">
        <v>1665274</v>
      </c>
      <c r="Y17" s="86">
        <v>1231652.31</v>
      </c>
      <c r="Z17" s="88">
        <f t="shared" si="5"/>
        <v>73.96094036176629</v>
      </c>
    </row>
    <row r="18" spans="1:26" ht="26.25" thickBot="1">
      <c r="A18" s="89"/>
      <c r="B18" s="90" t="s">
        <v>25</v>
      </c>
      <c r="C18" s="91">
        <f>SUM(C11:C17)</f>
        <v>36504244</v>
      </c>
      <c r="D18" s="91">
        <f>SUM(D11:D17)</f>
        <v>43207601.56</v>
      </c>
      <c r="E18" s="92">
        <f t="shared" si="0"/>
        <v>118.36322801261136</v>
      </c>
      <c r="F18" s="93">
        <f>SUM(F11:F17)</f>
        <v>37544478</v>
      </c>
      <c r="G18" s="93">
        <f>SUM(G11:G17)</f>
        <v>32282459.959999993</v>
      </c>
      <c r="H18" s="94">
        <f t="shared" si="1"/>
        <v>85.9845753082517</v>
      </c>
      <c r="I18" s="93">
        <f>SUM(I11:I17)</f>
        <v>8864114</v>
      </c>
      <c r="J18" s="93">
        <f>SUM(J11:J17)</f>
        <v>7948895.92</v>
      </c>
      <c r="K18" s="94">
        <f t="shared" si="2"/>
        <v>89.67501907127999</v>
      </c>
      <c r="L18" s="95">
        <f>SUM(L11:L17)</f>
        <v>450816</v>
      </c>
      <c r="M18" s="93">
        <f>SUM(M11:M17)</f>
        <v>377312.85</v>
      </c>
      <c r="N18" s="94">
        <f>M18/L18*100</f>
        <v>83.69553210178876</v>
      </c>
      <c r="O18" s="93">
        <f>SUM(O11:O17)</f>
        <v>13642558</v>
      </c>
      <c r="P18" s="93">
        <f>SUM(P11:P17)</f>
        <v>11917245.2</v>
      </c>
      <c r="Q18" s="94">
        <f>P18/O18*100</f>
        <v>87.35345087043059</v>
      </c>
      <c r="R18" s="96">
        <f>SUM(R11:R17)</f>
        <v>0</v>
      </c>
      <c r="S18" s="96">
        <f>SUM(S11:S17)</f>
        <v>0</v>
      </c>
      <c r="T18" s="94"/>
      <c r="U18" s="93">
        <f>SUM(U11:U17)</f>
        <v>8766676</v>
      </c>
      <c r="V18" s="93">
        <f>SUM(V11:V17)</f>
        <v>7076822.959999999</v>
      </c>
      <c r="W18" s="94">
        <f t="shared" si="4"/>
        <v>80.72413033172435</v>
      </c>
      <c r="X18" s="93">
        <f>SUM(X11:X17)</f>
        <v>4849188</v>
      </c>
      <c r="Y18" s="93">
        <f>SUM(Y11:Y17)</f>
        <v>4118589.5500000003</v>
      </c>
      <c r="Z18" s="55">
        <f t="shared" si="5"/>
        <v>84.9335919745739</v>
      </c>
    </row>
    <row r="19" spans="1:26" ht="25.5">
      <c r="A19" s="19"/>
      <c r="B19" s="56" t="s">
        <v>26</v>
      </c>
      <c r="C19" s="97">
        <v>904033</v>
      </c>
      <c r="D19" s="97">
        <v>905174.11</v>
      </c>
      <c r="E19" s="98">
        <f t="shared" si="0"/>
        <v>100.12622437455269</v>
      </c>
      <c r="F19" s="99">
        <v>900622</v>
      </c>
      <c r="G19" s="99">
        <v>829322.05</v>
      </c>
      <c r="H19" s="60">
        <f t="shared" si="1"/>
        <v>92.08325468398507</v>
      </c>
      <c r="I19" s="100">
        <v>645064</v>
      </c>
      <c r="J19" s="100">
        <v>599248.25</v>
      </c>
      <c r="K19" s="60">
        <f t="shared" si="2"/>
        <v>92.89748769114382</v>
      </c>
      <c r="L19" s="101"/>
      <c r="M19" s="102"/>
      <c r="N19" s="103"/>
      <c r="O19" s="104"/>
      <c r="P19" s="104"/>
      <c r="Q19" s="60"/>
      <c r="R19" s="105"/>
      <c r="S19" s="105"/>
      <c r="T19" s="60"/>
      <c r="U19" s="62">
        <v>209875</v>
      </c>
      <c r="V19" s="62">
        <v>186672.56</v>
      </c>
      <c r="W19" s="60"/>
      <c r="X19" s="106"/>
      <c r="Y19" s="106"/>
      <c r="Z19" s="64"/>
    </row>
    <row r="20" spans="1:26" ht="25.5">
      <c r="A20" s="19"/>
      <c r="B20" s="65" t="s">
        <v>27</v>
      </c>
      <c r="C20" s="97">
        <v>1565016</v>
      </c>
      <c r="D20" s="97">
        <v>1778192.01</v>
      </c>
      <c r="E20" s="107">
        <f t="shared" si="0"/>
        <v>113.62133102792559</v>
      </c>
      <c r="F20" s="99">
        <v>1743868</v>
      </c>
      <c r="G20" s="99">
        <v>1616424.52</v>
      </c>
      <c r="H20" s="67">
        <f t="shared" si="1"/>
        <v>92.6919078737611</v>
      </c>
      <c r="I20" s="100">
        <v>528404</v>
      </c>
      <c r="J20" s="100">
        <v>510501.87</v>
      </c>
      <c r="K20" s="67">
        <f t="shared" si="2"/>
        <v>96.61203738048917</v>
      </c>
      <c r="L20" s="108"/>
      <c r="M20" s="74"/>
      <c r="N20" s="76"/>
      <c r="O20" s="69">
        <v>627734</v>
      </c>
      <c r="P20" s="69">
        <v>557491.9</v>
      </c>
      <c r="Q20" s="67">
        <f>P20/O20*100</f>
        <v>88.81021260597642</v>
      </c>
      <c r="R20" s="70"/>
      <c r="S20" s="70"/>
      <c r="T20" s="67"/>
      <c r="U20" s="69">
        <v>54215</v>
      </c>
      <c r="V20" s="69">
        <v>46445</v>
      </c>
      <c r="W20" s="67">
        <f aca="true" t="shared" si="6" ref="W20:W27">V20/U20*100</f>
        <v>85.66817301484829</v>
      </c>
      <c r="X20" s="69">
        <v>485739</v>
      </c>
      <c r="Y20" s="69">
        <v>454211.97</v>
      </c>
      <c r="Z20" s="71">
        <f aca="true" t="shared" si="7" ref="Z20:Z29">Y20/X20*100</f>
        <v>93.50947113573338</v>
      </c>
    </row>
    <row r="21" spans="1:26" ht="25.5">
      <c r="A21" s="19"/>
      <c r="B21" s="65" t="s">
        <v>28</v>
      </c>
      <c r="C21" s="97">
        <v>592880</v>
      </c>
      <c r="D21" s="97">
        <v>700884.19</v>
      </c>
      <c r="E21" s="107">
        <f t="shared" si="0"/>
        <v>118.21687187963836</v>
      </c>
      <c r="F21" s="99">
        <v>859300</v>
      </c>
      <c r="G21" s="99">
        <v>793847.63</v>
      </c>
      <c r="H21" s="67">
        <f t="shared" si="1"/>
        <v>92.38305946700804</v>
      </c>
      <c r="I21" s="100">
        <v>400860</v>
      </c>
      <c r="J21" s="100">
        <v>383499.51</v>
      </c>
      <c r="K21" s="67">
        <f t="shared" si="2"/>
        <v>95.66918874419997</v>
      </c>
      <c r="L21" s="108"/>
      <c r="M21" s="74"/>
      <c r="N21" s="76"/>
      <c r="O21" s="77"/>
      <c r="P21" s="77"/>
      <c r="Q21" s="67"/>
      <c r="R21" s="70"/>
      <c r="S21" s="70"/>
      <c r="T21" s="67"/>
      <c r="U21" s="69">
        <v>27060</v>
      </c>
      <c r="V21" s="69">
        <v>17759.7</v>
      </c>
      <c r="W21" s="67">
        <f t="shared" si="6"/>
        <v>65.63082039911309</v>
      </c>
      <c r="X21" s="69">
        <v>387713</v>
      </c>
      <c r="Y21" s="69">
        <v>353529.33</v>
      </c>
      <c r="Z21" s="71">
        <f t="shared" si="7"/>
        <v>91.18325410806447</v>
      </c>
    </row>
    <row r="22" spans="1:26" ht="25.5">
      <c r="A22" s="19"/>
      <c r="B22" s="65" t="s">
        <v>29</v>
      </c>
      <c r="C22" s="97">
        <v>1052147</v>
      </c>
      <c r="D22" s="97">
        <v>1158081.51</v>
      </c>
      <c r="E22" s="107">
        <f t="shared" si="0"/>
        <v>110.068413444129</v>
      </c>
      <c r="F22" s="99">
        <v>1249547</v>
      </c>
      <c r="G22" s="99">
        <v>1212129.61</v>
      </c>
      <c r="H22" s="67">
        <f t="shared" si="1"/>
        <v>97.00552360175328</v>
      </c>
      <c r="I22" s="100">
        <v>496602</v>
      </c>
      <c r="J22" s="100">
        <v>488234</v>
      </c>
      <c r="K22" s="67">
        <f t="shared" si="2"/>
        <v>98.31494838925336</v>
      </c>
      <c r="L22" s="108"/>
      <c r="M22" s="74"/>
      <c r="N22" s="76"/>
      <c r="O22" s="69"/>
      <c r="P22" s="69"/>
      <c r="Q22" s="67"/>
      <c r="R22" s="70"/>
      <c r="S22" s="70"/>
      <c r="T22" s="67"/>
      <c r="U22" s="69">
        <v>489732</v>
      </c>
      <c r="V22" s="69">
        <v>473067.57</v>
      </c>
      <c r="W22" s="67">
        <f t="shared" si="6"/>
        <v>96.59723481414325</v>
      </c>
      <c r="X22" s="69">
        <v>219132</v>
      </c>
      <c r="Y22" s="69">
        <v>210695.82</v>
      </c>
      <c r="Z22" s="71">
        <f t="shared" si="7"/>
        <v>96.15018345107059</v>
      </c>
    </row>
    <row r="23" spans="1:26" ht="27.75" customHeight="1">
      <c r="A23" s="19"/>
      <c r="B23" s="65" t="s">
        <v>30</v>
      </c>
      <c r="C23" s="97">
        <v>1203942</v>
      </c>
      <c r="D23" s="97">
        <v>1391187.71</v>
      </c>
      <c r="E23" s="107">
        <f t="shared" si="0"/>
        <v>115.5527184864387</v>
      </c>
      <c r="F23" s="99">
        <v>1494842</v>
      </c>
      <c r="G23" s="99">
        <v>1328629.1</v>
      </c>
      <c r="H23" s="67">
        <f t="shared" si="1"/>
        <v>88.88090513913845</v>
      </c>
      <c r="I23" s="100">
        <v>764874</v>
      </c>
      <c r="J23" s="100">
        <v>706897.76</v>
      </c>
      <c r="K23" s="67">
        <f t="shared" si="2"/>
        <v>92.42015809139806</v>
      </c>
      <c r="L23" s="108"/>
      <c r="M23" s="74"/>
      <c r="N23" s="76"/>
      <c r="O23" s="69"/>
      <c r="P23" s="69"/>
      <c r="Q23" s="67"/>
      <c r="R23" s="70"/>
      <c r="S23" s="70"/>
      <c r="T23" s="67"/>
      <c r="U23" s="69">
        <v>341190</v>
      </c>
      <c r="V23" s="69">
        <v>313694.35</v>
      </c>
      <c r="W23" s="67">
        <f t="shared" si="6"/>
        <v>91.94124974354465</v>
      </c>
      <c r="X23" s="69">
        <v>275077</v>
      </c>
      <c r="Y23" s="69">
        <v>260323.07</v>
      </c>
      <c r="Z23" s="71">
        <f t="shared" si="7"/>
        <v>94.63643634327843</v>
      </c>
    </row>
    <row r="24" spans="1:30" ht="25.5">
      <c r="A24" s="19"/>
      <c r="B24" s="65" t="s">
        <v>31</v>
      </c>
      <c r="C24" s="97">
        <v>838472</v>
      </c>
      <c r="D24" s="97">
        <v>922036.26</v>
      </c>
      <c r="E24" s="107">
        <f t="shared" si="0"/>
        <v>109.96625528342032</v>
      </c>
      <c r="F24" s="99">
        <v>938872</v>
      </c>
      <c r="G24" s="99">
        <v>859054.31</v>
      </c>
      <c r="H24" s="67">
        <f t="shared" si="1"/>
        <v>91.49855464855699</v>
      </c>
      <c r="I24" s="100">
        <v>498501</v>
      </c>
      <c r="J24" s="100">
        <v>448950.45</v>
      </c>
      <c r="K24" s="67">
        <f t="shared" si="2"/>
        <v>90.06009015027051</v>
      </c>
      <c r="L24" s="108"/>
      <c r="M24" s="74"/>
      <c r="N24" s="76"/>
      <c r="O24" s="77"/>
      <c r="P24" s="77"/>
      <c r="Q24" s="67"/>
      <c r="R24" s="70"/>
      <c r="S24" s="70"/>
      <c r="T24" s="67"/>
      <c r="U24" s="69">
        <v>126054</v>
      </c>
      <c r="V24" s="69">
        <v>115551.65</v>
      </c>
      <c r="W24" s="67">
        <f t="shared" si="6"/>
        <v>91.66837228489378</v>
      </c>
      <c r="X24" s="69">
        <v>259476</v>
      </c>
      <c r="Y24" s="69">
        <v>245998.39</v>
      </c>
      <c r="Z24" s="71">
        <f t="shared" si="7"/>
        <v>94.80583560714672</v>
      </c>
      <c r="AD24" s="109"/>
    </row>
    <row r="25" spans="1:26" ht="26.25" thickBot="1">
      <c r="A25" s="78"/>
      <c r="B25" s="79" t="s">
        <v>32</v>
      </c>
      <c r="C25" s="97">
        <v>5976731</v>
      </c>
      <c r="D25" s="97">
        <v>8934538.280000001</v>
      </c>
      <c r="E25" s="110">
        <f t="shared" si="0"/>
        <v>149.48871347899046</v>
      </c>
      <c r="F25" s="99">
        <v>6899459</v>
      </c>
      <c r="G25" s="99">
        <v>4302628.89</v>
      </c>
      <c r="H25" s="81">
        <f t="shared" si="1"/>
        <v>62.36182996376962</v>
      </c>
      <c r="I25" s="100">
        <v>1687937</v>
      </c>
      <c r="J25" s="100">
        <v>1073003.42</v>
      </c>
      <c r="K25" s="81">
        <f t="shared" si="2"/>
        <v>63.568925854460204</v>
      </c>
      <c r="L25" s="111"/>
      <c r="M25" s="84"/>
      <c r="N25" s="85"/>
      <c r="O25" s="86">
        <v>2446783</v>
      </c>
      <c r="P25" s="86">
        <v>1925008.25</v>
      </c>
      <c r="Q25" s="81">
        <f>P25/O25*100</f>
        <v>78.67507049051756</v>
      </c>
      <c r="R25" s="87"/>
      <c r="S25" s="87"/>
      <c r="T25" s="81"/>
      <c r="U25" s="86">
        <v>2430981</v>
      </c>
      <c r="V25" s="86">
        <v>1054344.97</v>
      </c>
      <c r="W25" s="81">
        <f t="shared" si="6"/>
        <v>43.37117278991485</v>
      </c>
      <c r="X25" s="86">
        <v>196765</v>
      </c>
      <c r="Y25" s="86">
        <v>145441.25</v>
      </c>
      <c r="Z25" s="88">
        <f t="shared" si="7"/>
        <v>73.9162198561736</v>
      </c>
    </row>
    <row r="26" spans="1:26" ht="37.5" customHeight="1" thickBot="1">
      <c r="A26" s="19"/>
      <c r="B26" s="90" t="s">
        <v>33</v>
      </c>
      <c r="C26" s="91">
        <f>SUM(C19:C25)</f>
        <v>12133221</v>
      </c>
      <c r="D26" s="93">
        <f>SUM(D19:D25)</f>
        <v>15790094.07</v>
      </c>
      <c r="E26" s="112">
        <f t="shared" si="0"/>
        <v>130.13934280105835</v>
      </c>
      <c r="F26" s="113">
        <f>SUM(F19:F25)</f>
        <v>14086510</v>
      </c>
      <c r="G26" s="93">
        <f>SUM(G19:G25)</f>
        <v>10942036.11</v>
      </c>
      <c r="H26" s="94">
        <f t="shared" si="1"/>
        <v>77.67740987654145</v>
      </c>
      <c r="I26" s="93">
        <f>SUM(I19:I25)</f>
        <v>5022242</v>
      </c>
      <c r="J26" s="93">
        <f>SUM(J19:J25)</f>
        <v>4210335.26</v>
      </c>
      <c r="K26" s="94">
        <f t="shared" si="2"/>
        <v>83.8337790174189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3074517</v>
      </c>
      <c r="P26" s="93">
        <f>SUM(P19:P25)</f>
        <v>2482500.15</v>
      </c>
      <c r="Q26" s="94">
        <f>P26/O26*100</f>
        <v>80.74439497325922</v>
      </c>
      <c r="R26" s="96"/>
      <c r="S26" s="96"/>
      <c r="T26" s="94"/>
      <c r="U26" s="93">
        <f>SUM(U19:U25)</f>
        <v>3679107</v>
      </c>
      <c r="V26" s="93">
        <f>SUM(V19:V25)</f>
        <v>2207535.8</v>
      </c>
      <c r="W26" s="94">
        <f t="shared" si="6"/>
        <v>60.00194612442639</v>
      </c>
      <c r="X26" s="93">
        <f>SUM(X19:X25)</f>
        <v>1823902</v>
      </c>
      <c r="Y26" s="93">
        <f>SUM(Y19:Y25)</f>
        <v>1670199.83</v>
      </c>
      <c r="Z26" s="55">
        <f t="shared" si="7"/>
        <v>91.57289317079537</v>
      </c>
    </row>
    <row r="27" spans="1:26" ht="22.5" customHeight="1" thickBot="1">
      <c r="A27" s="19"/>
      <c r="B27" s="19" t="s">
        <v>34</v>
      </c>
      <c r="C27" s="91">
        <f>C10+C18+C26</f>
        <v>71437654</v>
      </c>
      <c r="D27" s="93">
        <f>D10+D18+D26</f>
        <v>83840938.11000001</v>
      </c>
      <c r="E27" s="92">
        <f t="shared" si="0"/>
        <v>117.36239002193439</v>
      </c>
      <c r="F27" s="113">
        <f>F10+F18+F26</f>
        <v>74658191</v>
      </c>
      <c r="G27" s="93">
        <f>G10+G18+G26</f>
        <v>63696727.849999994</v>
      </c>
      <c r="H27" s="114">
        <f t="shared" si="1"/>
        <v>85.31780236946807</v>
      </c>
      <c r="I27" s="93">
        <f>I10+I18+I26</f>
        <v>16576664</v>
      </c>
      <c r="J27" s="93">
        <f>J10+J18+J26</f>
        <v>14424484.65</v>
      </c>
      <c r="K27" s="114">
        <f t="shared" si="2"/>
        <v>87.01681261078828</v>
      </c>
      <c r="L27" s="93">
        <f>L10+L18+L26</f>
        <v>450816</v>
      </c>
      <c r="M27" s="93">
        <f>M10+M18+M26</f>
        <v>377312.85</v>
      </c>
      <c r="N27" s="115">
        <f>N10+N18+N26</f>
        <v>83.69553210178876</v>
      </c>
      <c r="O27" s="93">
        <f>O10+O18+O26</f>
        <v>26458412</v>
      </c>
      <c r="P27" s="93">
        <f>P10+P18+P26</f>
        <v>23043089.65</v>
      </c>
      <c r="Q27" s="114">
        <f>P27/O27*100</f>
        <v>87.09173343434216</v>
      </c>
      <c r="R27" s="93"/>
      <c r="S27" s="93"/>
      <c r="T27" s="116"/>
      <c r="U27" s="93">
        <f>U10+U18+U26</f>
        <v>22165852</v>
      </c>
      <c r="V27" s="93">
        <f>V10+V18+V26</f>
        <v>18168868.18</v>
      </c>
      <c r="W27" s="114">
        <f t="shared" si="6"/>
        <v>81.96783132901906</v>
      </c>
      <c r="X27" s="93">
        <f>X10+X18+X26</f>
        <v>6673090</v>
      </c>
      <c r="Y27" s="93">
        <f>Y10+Y18+Y26</f>
        <v>5788789.380000001</v>
      </c>
      <c r="Z27" s="117">
        <f t="shared" si="7"/>
        <v>86.7482587526918</v>
      </c>
    </row>
    <row r="28" spans="1:26" ht="28.5" customHeight="1" thickBot="1">
      <c r="A28" s="118"/>
      <c r="B28" s="119" t="s">
        <v>35</v>
      </c>
      <c r="C28" s="120">
        <v>297206301</v>
      </c>
      <c r="D28" s="120">
        <v>288727970.84000003</v>
      </c>
      <c r="E28" s="121">
        <f t="shared" si="0"/>
        <v>97.14732489470337</v>
      </c>
      <c r="F28" s="122">
        <v>295617320</v>
      </c>
      <c r="G28" s="121">
        <v>262829527.68999997</v>
      </c>
      <c r="H28" s="114">
        <f t="shared" si="1"/>
        <v>88.90870389123342</v>
      </c>
      <c r="I28" s="123">
        <v>1634186</v>
      </c>
      <c r="J28" s="123">
        <v>1421391.69</v>
      </c>
      <c r="K28" s="114">
        <f t="shared" si="2"/>
        <v>86.97857465429271</v>
      </c>
      <c r="L28" s="124"/>
      <c r="M28" s="125"/>
      <c r="N28" s="126"/>
      <c r="O28" s="124">
        <v>87734339</v>
      </c>
      <c r="P28" s="125">
        <v>77789447.06</v>
      </c>
      <c r="Q28" s="114">
        <f>P28/O28*100</f>
        <v>88.66476677963004</v>
      </c>
      <c r="R28" s="124">
        <v>56510879</v>
      </c>
      <c r="S28" s="125">
        <v>51801401.76000002</v>
      </c>
      <c r="T28" s="114">
        <f>S28/R28*100</f>
        <v>91.66624670623159</v>
      </c>
      <c r="U28" s="124"/>
      <c r="V28" s="125"/>
      <c r="W28" s="114"/>
      <c r="X28" s="124">
        <v>9045432</v>
      </c>
      <c r="Y28" s="125">
        <v>8012210.8</v>
      </c>
      <c r="Z28" s="117">
        <f t="shared" si="7"/>
        <v>88.57742560001557</v>
      </c>
    </row>
    <row r="29" spans="1:26" ht="24.75" customHeight="1" thickBot="1">
      <c r="A29" s="78"/>
      <c r="B29" s="127" t="s">
        <v>36</v>
      </c>
      <c r="C29" s="128">
        <f>C27+C28</f>
        <v>368643955</v>
      </c>
      <c r="D29" s="129">
        <f>D27+D28</f>
        <v>372568908.95000005</v>
      </c>
      <c r="E29" s="92">
        <f t="shared" si="0"/>
        <v>101.06470047772791</v>
      </c>
      <c r="F29" s="130">
        <f>F27+F28</f>
        <v>370275511</v>
      </c>
      <c r="G29" s="129">
        <f>G27+G28</f>
        <v>326526255.53999996</v>
      </c>
      <c r="H29" s="94">
        <f t="shared" si="1"/>
        <v>88.18467488118597</v>
      </c>
      <c r="I29" s="130">
        <f>I27+I28</f>
        <v>18210850</v>
      </c>
      <c r="J29" s="130">
        <f>J27+J28</f>
        <v>15845876.34</v>
      </c>
      <c r="K29" s="94">
        <f t="shared" si="2"/>
        <v>87.0133812534835</v>
      </c>
      <c r="L29" s="129">
        <f>L27+L28</f>
        <v>450816</v>
      </c>
      <c r="M29" s="129">
        <f>M27+M28</f>
        <v>377312.85</v>
      </c>
      <c r="N29" s="48">
        <f>N27+N28</f>
        <v>83.69553210178876</v>
      </c>
      <c r="O29" s="129">
        <f>O27+O28</f>
        <v>114192751</v>
      </c>
      <c r="P29" s="129">
        <f>P27+P28</f>
        <v>100832536.71000001</v>
      </c>
      <c r="Q29" s="94">
        <f>P29/O29*100</f>
        <v>88.3002956203411</v>
      </c>
      <c r="R29" s="129">
        <f>R27+R28</f>
        <v>56510879</v>
      </c>
      <c r="S29" s="129">
        <f>S27+S28</f>
        <v>51801401.76000002</v>
      </c>
      <c r="T29" s="94">
        <f>S29/R29*100</f>
        <v>91.66624670623159</v>
      </c>
      <c r="U29" s="129">
        <f>U27+U28</f>
        <v>22165852</v>
      </c>
      <c r="V29" s="129">
        <f>V27+V28</f>
        <v>18168868.18</v>
      </c>
      <c r="W29" s="94">
        <f>V29/U29*100</f>
        <v>81.96783132901906</v>
      </c>
      <c r="X29" s="129">
        <f>X27+X28</f>
        <v>15718522</v>
      </c>
      <c r="Y29" s="129">
        <f>Y27+Y28</f>
        <v>13801000.18</v>
      </c>
      <c r="Z29" s="55">
        <f t="shared" si="7"/>
        <v>87.80087707991883</v>
      </c>
    </row>
    <row r="30" spans="6:25" ht="12.75">
      <c r="F30" s="3"/>
      <c r="G30" s="3"/>
      <c r="H30" s="3"/>
      <c r="I30" s="131"/>
      <c r="J30" s="132"/>
      <c r="K30" s="131"/>
      <c r="L30" s="131"/>
      <c r="M30" s="131"/>
      <c r="N30" s="131"/>
      <c r="O30" s="131"/>
      <c r="P30" s="132"/>
      <c r="Q30" s="131"/>
      <c r="R30" s="131"/>
      <c r="S30" s="132"/>
      <c r="T30" s="131"/>
      <c r="U30" s="131"/>
      <c r="V30" s="131"/>
      <c r="W30" s="131"/>
      <c r="X30" s="131"/>
      <c r="Y30" s="132"/>
    </row>
    <row r="31" spans="2:8" ht="12.75">
      <c r="B31" s="133"/>
      <c r="C31" s="133"/>
      <c r="D31" s="133"/>
      <c r="F31" s="134"/>
      <c r="G31" s="134"/>
      <c r="H31" s="134"/>
    </row>
    <row r="32" spans="6:8" ht="12.75">
      <c r="F32" s="134"/>
      <c r="G32" s="135"/>
      <c r="H32" s="134"/>
    </row>
    <row r="33" spans="6:8" ht="12.75">
      <c r="F33" s="134"/>
      <c r="G33" s="134"/>
      <c r="H33" s="134"/>
    </row>
    <row r="37" spans="6:7" ht="12.75">
      <c r="F37" s="136"/>
      <c r="G37" s="136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2015-11-30T11:53:43Z</dcterms:created>
  <dcterms:modified xsi:type="dcterms:W3CDTF">2015-11-30T11:54:27Z</dcterms:modified>
  <cp:category/>
  <cp:version/>
  <cp:contentType/>
  <cp:contentStatus/>
</cp:coreProperties>
</file>