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<sst xmlns="http://schemas.openxmlformats.org/spreadsheetml/2006/main" count="56" uniqueCount="37">
  <si>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</si>
  <si>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</si>
  <si>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</si>
  <si>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</si>
  <si>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</si>
  <si>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</si>
  <si>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</si>
  <si>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</si>
  <si>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</si>
  <si>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</si>
  <si>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</si>
  <si>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</si>
  <si>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</si>
  <si>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</si>
  <si>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</si>
  <si>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</si>
  <si>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</si>
  <si>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</si>
  <si>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</si>
  <si>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</si>
  <si>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</si>
  <si>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</si>
  <si>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</si>
  <si>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</si>
  <si>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</si>
  <si>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</si>
  <si>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</si>
  <si>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</si>
  <si>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</si>
  <si>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</si>
  <si>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</si>
  <si>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затерджено з урахуванням змін
січень-грудень</t>
  </si>
  <si>
    <t>виконання по доходах за січень-грудень</t>
  </si>
  <si>
    <t>затерджено з урахуванням змін на 
січень-грудень</t>
  </si>
  <si>
    <t>касові видатки  за січень-грудень</t>
  </si>
  <si>
    <t>31 12 2015</t>
  </si>
  <si>
    <t>Інформація про надходження та використання коштів місцевих бюджетів Дергачівського району (станом на 31.12.2015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</si>
</sst>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vertical="center"/>
    </xf>
    <xf numFmtId="0" fontId="5" fillId="0" borderId="20" xfId="335" applyBorder="1" applyAlignment="1">
      <alignment vertical="center"/>
      <protection/>
    </xf>
    <xf numFmtId="0" fontId="5" fillId="0" borderId="21" xfId="335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0" fontId="0" fillId="4" borderId="2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174" fontId="5" fillId="0" borderId="21" xfId="337" applyNumberFormat="1" applyFont="1" applyBorder="1" applyAlignment="1">
      <alignment vertical="center" wrapText="1"/>
      <protection/>
    </xf>
    <xf numFmtId="172" fontId="2" fillId="0" borderId="21" xfId="0" applyNumberFormat="1" applyFont="1" applyFill="1" applyBorder="1" applyAlignment="1">
      <alignment vertical="center"/>
    </xf>
    <xf numFmtId="174" fontId="5" fillId="0" borderId="20" xfId="337" applyNumberFormat="1" applyFont="1" applyBorder="1" applyAlignment="1">
      <alignment vertical="center" wrapText="1"/>
      <protection/>
    </xf>
    <xf numFmtId="172" fontId="2" fillId="0" borderId="20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74" fontId="8" fillId="0" borderId="29" xfId="337" applyNumberFormat="1" applyFont="1" applyBorder="1" applyAlignment="1">
      <alignment vertical="center" wrapText="1"/>
      <protection/>
    </xf>
    <xf numFmtId="1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29" xfId="335" applyFont="1" applyBorder="1" applyAlignment="1">
      <alignment vertical="center"/>
      <protection/>
    </xf>
    <xf numFmtId="0" fontId="0" fillId="4" borderId="32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5" fillId="0" borderId="21" xfId="334" applyNumberFormat="1" applyFont="1" applyBorder="1" applyAlignment="1">
      <alignment vertical="center" wrapText="1"/>
      <protection/>
    </xf>
    <xf numFmtId="1" fontId="5" fillId="0" borderId="21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1" fontId="5" fillId="0" borderId="20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4" fontId="5" fillId="0" borderId="33" xfId="334" applyNumberFormat="1" applyFont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4" fontId="5" fillId="0" borderId="20" xfId="334" applyNumberFormat="1" applyFont="1" applyBorder="1" applyAlignment="1">
      <alignment vertical="center" wrapText="1"/>
      <protection/>
    </xf>
    <xf numFmtId="1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14" fontId="0" fillId="0" borderId="2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horizontal="center" vertical="center"/>
    </xf>
    <xf numFmtId="174" fontId="8" fillId="0" borderId="29" xfId="334" applyNumberFormat="1" applyFont="1" applyBorder="1" applyAlignment="1">
      <alignment vertical="center" wrapText="1"/>
      <protection/>
    </xf>
    <xf numFmtId="174" fontId="2" fillId="0" borderId="31" xfId="0" applyNumberFormat="1" applyFont="1" applyFill="1" applyBorder="1" applyAlignment="1">
      <alignment vertical="center"/>
    </xf>
    <xf numFmtId="1" fontId="8" fillId="0" borderId="31" xfId="333" applyNumberFormat="1" applyFont="1" applyFill="1" applyBorder="1" applyAlignment="1">
      <alignment vertical="center" wrapText="1"/>
      <protection/>
    </xf>
    <xf numFmtId="172" fontId="2" fillId="0" borderId="3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8" fillId="0" borderId="14" xfId="333" applyNumberFormat="1" applyFont="1" applyFill="1" applyBorder="1" applyAlignment="1">
      <alignment vertical="center" wrapText="1"/>
      <protection/>
    </xf>
    <xf numFmtId="1" fontId="5" fillId="0" borderId="20" xfId="336" applyNumberFormat="1" applyFont="1" applyFill="1" applyBorder="1" applyAlignment="1">
      <alignment vertical="center" wrapText="1"/>
      <protection/>
    </xf>
    <xf numFmtId="1" fontId="5" fillId="0" borderId="29" xfId="333" applyNumberFormat="1" applyFont="1" applyFill="1" applyBorder="1" applyAlignment="1">
      <alignment vertical="center" wrapText="1"/>
      <protection/>
    </xf>
    <xf numFmtId="1" fontId="0" fillId="0" borderId="21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center" vertical="center" wrapText="1"/>
    </xf>
    <xf numFmtId="174" fontId="0" fillId="0" borderId="21" xfId="0" applyNumberFormat="1" applyFont="1" applyFill="1" applyBorder="1" applyAlignment="1">
      <alignment vertical="center"/>
    </xf>
    <xf numFmtId="174" fontId="0" fillId="0" borderId="20" xfId="0" applyNumberFormat="1" applyFont="1" applyFill="1" applyBorder="1" applyAlignment="1">
      <alignment vertical="center" wrapText="1"/>
    </xf>
    <xf numFmtId="174" fontId="0" fillId="0" borderId="29" xfId="0" applyNumberFormat="1" applyFont="1" applyFill="1" applyBorder="1" applyAlignment="1">
      <alignment vertical="center" wrapText="1"/>
    </xf>
    <xf numFmtId="174" fontId="0" fillId="0" borderId="21" xfId="0" applyNumberFormat="1" applyFont="1" applyFill="1" applyBorder="1" applyAlignment="1">
      <alignment vertical="center" wrapText="1"/>
    </xf>
    <xf numFmtId="172" fontId="2" fillId="0" borderId="24" xfId="0" applyNumberFormat="1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 wrapText="1"/>
    </xf>
    <xf numFmtId="172" fontId="2" fillId="0" borderId="35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 wrapText="1"/>
    </xf>
    <xf numFmtId="172" fontId="2" fillId="0" borderId="39" xfId="0" applyNumberFormat="1" applyFont="1" applyFill="1" applyBorder="1" applyAlignment="1">
      <alignment vertical="center"/>
    </xf>
    <xf numFmtId="174" fontId="8" fillId="0" borderId="14" xfId="334" applyNumberFormat="1" applyFont="1" applyBorder="1" applyAlignment="1">
      <alignment vertical="center" wrapText="1"/>
      <protection/>
    </xf>
    <xf numFmtId="0" fontId="5" fillId="0" borderId="32" xfId="335" applyBorder="1" applyAlignment="1">
      <alignment vertical="center"/>
      <protection/>
    </xf>
    <xf numFmtId="172" fontId="2" fillId="0" borderId="40" xfId="0" applyNumberFormat="1" applyFont="1" applyFill="1" applyBorder="1" applyAlignment="1">
      <alignment vertical="center"/>
    </xf>
    <xf numFmtId="174" fontId="8" fillId="0" borderId="32" xfId="337" applyNumberFormat="1" applyFont="1" applyBorder="1" applyAlignment="1">
      <alignment vertical="center" wrapText="1"/>
      <protection/>
    </xf>
    <xf numFmtId="172" fontId="2" fillId="0" borderId="32" xfId="0" applyNumberFormat="1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5" fillId="0" borderId="43" xfId="335" applyBorder="1" applyAlignment="1">
      <alignment vertical="center"/>
      <protection/>
    </xf>
    <xf numFmtId="0" fontId="5" fillId="0" borderId="44" xfId="335" applyBorder="1" applyAlignment="1">
      <alignment vertical="center"/>
      <protection/>
    </xf>
    <xf numFmtId="0" fontId="5" fillId="0" borderId="45" xfId="335" applyBorder="1" applyAlignment="1">
      <alignment vertical="center"/>
      <protection/>
    </xf>
    <xf numFmtId="0" fontId="8" fillId="0" borderId="46" xfId="335" applyFont="1" applyBorder="1" applyAlignment="1">
      <alignment vertical="center"/>
      <protection/>
    </xf>
    <xf numFmtId="0" fontId="2" fillId="0" borderId="12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T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5" hidden="1" customWidth="1"/>
    <col min="2" max="2" width="23.421875" style="16" customWidth="1"/>
    <col min="3" max="4" width="18.140625" style="16" customWidth="1"/>
    <col min="5" max="5" width="12.8515625" style="16" customWidth="1"/>
    <col min="6" max="6" width="14.57421875" style="25" customWidth="1"/>
    <col min="7" max="7" width="14.00390625" style="25" customWidth="1"/>
    <col min="8" max="8" width="6.140625" style="25" customWidth="1"/>
    <col min="9" max="9" width="12.421875" style="46" customWidth="1"/>
    <col min="10" max="10" width="14.00390625" style="46" customWidth="1"/>
    <col min="11" max="11" width="6.140625" style="46" customWidth="1"/>
    <col min="12" max="12" width="13.57421875" style="46" customWidth="1"/>
    <col min="13" max="13" width="10.7109375" style="46" customWidth="1"/>
    <col min="14" max="14" width="6.140625" style="46" customWidth="1"/>
    <col min="15" max="15" width="13.57421875" style="46" customWidth="1"/>
    <col min="16" max="16" width="14.421875" style="46" customWidth="1"/>
    <col min="17" max="17" width="6.7109375" style="46" customWidth="1"/>
    <col min="18" max="18" width="12.140625" style="46" customWidth="1"/>
    <col min="19" max="19" width="11.7109375" style="46" customWidth="1"/>
    <col min="20" max="20" width="7.140625" style="46" customWidth="1"/>
    <col min="21" max="21" width="13.28125" style="46" customWidth="1"/>
    <col min="22" max="22" width="12.7109375" style="46" customWidth="1"/>
    <col min="23" max="23" width="7.7109375" style="46" customWidth="1"/>
    <col min="24" max="24" width="12.57421875" style="46" customWidth="1"/>
    <col min="25" max="25" width="11.8515625" style="46" customWidth="1"/>
    <col min="26" max="26" width="6.57421875" style="46" customWidth="1"/>
    <col min="27" max="29" width="9.140625" style="25" customWidth="1"/>
    <col min="30" max="30" width="11.8515625" style="25" customWidth="1"/>
    <col min="31" max="68" width="9.140625" style="25" customWidth="1"/>
    <col min="69" max="16384" width="9.140625" style="16" customWidth="1"/>
  </cols>
  <sheetData>
    <row r="1" spans="2:4" ht="12.75">
      <c r="B1" s="2"/>
      <c r="C1" s="2"/>
      <c r="D1" s="2"/>
    </row>
    <row r="2" spans="2:4" ht="12.75">
      <c r="B2" s="3" t="s">
        <v>35</v>
      </c>
      <c r="C2" s="3"/>
      <c r="D2" s="3"/>
    </row>
    <row r="5" spans="2:26" ht="18">
      <c r="B5" s="124" t="s">
        <v>36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ht="13.5" thickBot="1"/>
    <row r="7" spans="1:26" ht="13.5" customHeight="1" thickBot="1">
      <c r="A7" s="17"/>
      <c r="B7" s="18"/>
      <c r="C7" s="136" t="s">
        <v>9</v>
      </c>
      <c r="D7" s="137"/>
      <c r="E7" s="138"/>
      <c r="F7" s="130" t="s">
        <v>28</v>
      </c>
      <c r="G7" s="131"/>
      <c r="H7" s="132"/>
      <c r="I7" s="121" t="s">
        <v>8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3"/>
    </row>
    <row r="8" spans="1:26" ht="27.75" customHeight="1" thickBot="1">
      <c r="A8" s="19"/>
      <c r="B8" s="141" t="s">
        <v>7</v>
      </c>
      <c r="C8" s="139"/>
      <c r="D8" s="139"/>
      <c r="E8" s="140"/>
      <c r="F8" s="133"/>
      <c r="G8" s="134"/>
      <c r="H8" s="135"/>
      <c r="I8" s="121" t="s">
        <v>4</v>
      </c>
      <c r="J8" s="122"/>
      <c r="K8" s="123"/>
      <c r="L8" s="121" t="s">
        <v>29</v>
      </c>
      <c r="M8" s="122"/>
      <c r="N8" s="123"/>
      <c r="O8" s="126" t="s">
        <v>0</v>
      </c>
      <c r="P8" s="127"/>
      <c r="Q8" s="127"/>
      <c r="R8" s="127" t="s">
        <v>1</v>
      </c>
      <c r="S8" s="127"/>
      <c r="T8" s="127"/>
      <c r="U8" s="129" t="s">
        <v>30</v>
      </c>
      <c r="V8" s="127"/>
      <c r="W8" s="127"/>
      <c r="X8" s="127" t="s">
        <v>2</v>
      </c>
      <c r="Y8" s="127"/>
      <c r="Z8" s="128"/>
    </row>
    <row r="9" spans="1:26" ht="87.75" customHeight="1" thickBot="1">
      <c r="A9" s="19"/>
      <c r="B9" s="120"/>
      <c r="C9" s="107" t="s">
        <v>31</v>
      </c>
      <c r="D9" s="103" t="s">
        <v>32</v>
      </c>
      <c r="E9" s="20" t="s">
        <v>3</v>
      </c>
      <c r="F9" s="104" t="s">
        <v>33</v>
      </c>
      <c r="G9" s="105" t="s">
        <v>34</v>
      </c>
      <c r="H9" s="106" t="s">
        <v>3</v>
      </c>
      <c r="I9" s="33" t="s">
        <v>33</v>
      </c>
      <c r="J9" s="34" t="s">
        <v>34</v>
      </c>
      <c r="K9" s="48" t="s">
        <v>3</v>
      </c>
      <c r="L9" s="33" t="s">
        <v>33</v>
      </c>
      <c r="M9" s="34" t="s">
        <v>34</v>
      </c>
      <c r="N9" s="48" t="s">
        <v>3</v>
      </c>
      <c r="O9" s="33" t="s">
        <v>33</v>
      </c>
      <c r="P9" s="34" t="s">
        <v>34</v>
      </c>
      <c r="Q9" s="48" t="s">
        <v>3</v>
      </c>
      <c r="R9" s="33" t="s">
        <v>33</v>
      </c>
      <c r="S9" s="34" t="s">
        <v>34</v>
      </c>
      <c r="T9" s="48" t="s">
        <v>3</v>
      </c>
      <c r="U9" s="33" t="s">
        <v>33</v>
      </c>
      <c r="V9" s="34" t="s">
        <v>34</v>
      </c>
      <c r="W9" s="48" t="s">
        <v>3</v>
      </c>
      <c r="X9" s="33" t="s">
        <v>33</v>
      </c>
      <c r="Y9" s="34" t="s">
        <v>34</v>
      </c>
      <c r="Z9" s="91" t="s">
        <v>3</v>
      </c>
    </row>
    <row r="10" spans="1:26" ht="42.75" customHeight="1" thickBot="1">
      <c r="A10" s="4"/>
      <c r="B10" s="112" t="s">
        <v>10</v>
      </c>
      <c r="C10" s="108">
        <v>25732413</v>
      </c>
      <c r="D10" s="99">
        <v>26828974.260000005</v>
      </c>
      <c r="E10" s="100">
        <f aca="true" t="shared" si="0" ref="E10:E29">D10/C10*100</f>
        <v>104.2614008254881</v>
      </c>
      <c r="F10" s="101">
        <v>25332413</v>
      </c>
      <c r="G10" s="101">
        <v>25194664.589999996</v>
      </c>
      <c r="H10" s="102">
        <f aca="true" t="shared" si="1" ref="H10:H29">G10/F10*100</f>
        <v>99.45623652196099</v>
      </c>
      <c r="I10" s="98">
        <v>3062426</v>
      </c>
      <c r="J10" s="98">
        <v>3034068.1</v>
      </c>
      <c r="K10" s="35">
        <f aca="true" t="shared" si="2" ref="K10:K29">J10/I10*100</f>
        <v>99.07400538004836</v>
      </c>
      <c r="L10" s="49"/>
      <c r="M10" s="50"/>
      <c r="N10" s="51"/>
      <c r="O10" s="80">
        <v>10668978</v>
      </c>
      <c r="P10" s="80">
        <v>10610963.24</v>
      </c>
      <c r="Q10" s="84">
        <f aca="true" t="shared" si="3" ref="Q10:Q15">P10/O10*100</f>
        <v>99.45622945328034</v>
      </c>
      <c r="R10" s="85"/>
      <c r="S10" s="85"/>
      <c r="T10" s="35"/>
      <c r="U10" s="80">
        <v>10740520</v>
      </c>
      <c r="V10" s="80">
        <v>10716554.82</v>
      </c>
      <c r="W10" s="35">
        <f aca="true" t="shared" si="4" ref="W10:W18">V10/U10*100</f>
        <v>99.77687132466585</v>
      </c>
      <c r="X10" s="80"/>
      <c r="Y10" s="80"/>
      <c r="Z10" s="92"/>
    </row>
    <row r="11" spans="1:26" ht="39.75" customHeight="1">
      <c r="A11" s="19"/>
      <c r="B11" s="113" t="s">
        <v>11</v>
      </c>
      <c r="C11" s="109">
        <v>4254040</v>
      </c>
      <c r="D11" s="14">
        <v>4829895.21</v>
      </c>
      <c r="E11" s="30">
        <f t="shared" si="0"/>
        <v>113.53666655696702</v>
      </c>
      <c r="F11" s="36">
        <v>3282597</v>
      </c>
      <c r="G11" s="36">
        <v>3278949.64</v>
      </c>
      <c r="H11" s="37">
        <f t="shared" si="1"/>
        <v>99.88888797497835</v>
      </c>
      <c r="I11" s="52">
        <v>1017007</v>
      </c>
      <c r="J11" s="52">
        <v>1016640.05</v>
      </c>
      <c r="K11" s="37">
        <f t="shared" si="2"/>
        <v>99.9639186357616</v>
      </c>
      <c r="L11" s="53"/>
      <c r="M11" s="53"/>
      <c r="N11" s="37"/>
      <c r="O11" s="53">
        <v>1360621</v>
      </c>
      <c r="P11" s="53">
        <v>1360220.47</v>
      </c>
      <c r="Q11" s="37">
        <f t="shared" si="3"/>
        <v>99.97056270629366</v>
      </c>
      <c r="R11" s="86"/>
      <c r="S11" s="86"/>
      <c r="T11" s="37"/>
      <c r="U11" s="53">
        <v>355557</v>
      </c>
      <c r="V11" s="53">
        <v>353273.24</v>
      </c>
      <c r="W11" s="37">
        <f t="shared" si="4"/>
        <v>99.35769510936362</v>
      </c>
      <c r="X11" s="53">
        <v>493426</v>
      </c>
      <c r="Y11" s="53">
        <v>492834.24</v>
      </c>
      <c r="Z11" s="93">
        <f aca="true" t="shared" si="5" ref="Z11:Z18">Y11/X11*100</f>
        <v>99.88007117581968</v>
      </c>
    </row>
    <row r="12" spans="1:26" ht="25.5">
      <c r="A12" s="19"/>
      <c r="B12" s="114" t="s">
        <v>14</v>
      </c>
      <c r="C12" s="109">
        <v>3344798</v>
      </c>
      <c r="D12" s="14">
        <v>4692102.81</v>
      </c>
      <c r="E12" s="31">
        <f t="shared" si="0"/>
        <v>140.2806031933767</v>
      </c>
      <c r="F12" s="36">
        <v>3149701</v>
      </c>
      <c r="G12" s="36">
        <v>3055767.76</v>
      </c>
      <c r="H12" s="39">
        <f t="shared" si="1"/>
        <v>97.01770930002561</v>
      </c>
      <c r="I12" s="52">
        <v>1206281</v>
      </c>
      <c r="J12" s="52">
        <v>1173469.13</v>
      </c>
      <c r="K12" s="39">
        <f t="shared" si="2"/>
        <v>97.2799148788715</v>
      </c>
      <c r="L12" s="54"/>
      <c r="M12" s="54"/>
      <c r="N12" s="39"/>
      <c r="O12" s="56">
        <v>1143759</v>
      </c>
      <c r="P12" s="56">
        <v>1131715.4</v>
      </c>
      <c r="Q12" s="39">
        <f t="shared" si="3"/>
        <v>98.94701593604945</v>
      </c>
      <c r="R12" s="87"/>
      <c r="S12" s="87"/>
      <c r="T12" s="39"/>
      <c r="U12" s="56">
        <v>218671</v>
      </c>
      <c r="V12" s="56">
        <v>206356.83</v>
      </c>
      <c r="W12" s="39">
        <f t="shared" si="4"/>
        <v>94.36863141431648</v>
      </c>
      <c r="X12" s="56">
        <v>496005</v>
      </c>
      <c r="Y12" s="56">
        <v>477101.85</v>
      </c>
      <c r="Z12" s="94">
        <f t="shared" si="5"/>
        <v>96.18891946653763</v>
      </c>
    </row>
    <row r="13" spans="1:26" ht="25.5">
      <c r="A13" s="19"/>
      <c r="B13" s="114" t="s">
        <v>15</v>
      </c>
      <c r="C13" s="109">
        <v>11041415</v>
      </c>
      <c r="D13" s="14">
        <v>11414604.5</v>
      </c>
      <c r="E13" s="31">
        <f t="shared" si="0"/>
        <v>103.37990647032107</v>
      </c>
      <c r="F13" s="36">
        <v>10778583</v>
      </c>
      <c r="G13" s="36">
        <v>10765496.759999998</v>
      </c>
      <c r="H13" s="39">
        <f t="shared" si="1"/>
        <v>99.87859034902823</v>
      </c>
      <c r="I13" s="52">
        <v>2535741</v>
      </c>
      <c r="J13" s="52">
        <v>2534344.38</v>
      </c>
      <c r="K13" s="39">
        <f t="shared" si="2"/>
        <v>99.94492260842097</v>
      </c>
      <c r="L13" s="55"/>
      <c r="M13" s="55"/>
      <c r="N13" s="39"/>
      <c r="O13" s="56">
        <v>2542108</v>
      </c>
      <c r="P13" s="56">
        <v>2538655.67</v>
      </c>
      <c r="Q13" s="39">
        <f t="shared" si="3"/>
        <v>99.86419420418015</v>
      </c>
      <c r="R13" s="87"/>
      <c r="S13" s="87"/>
      <c r="T13" s="39"/>
      <c r="U13" s="56">
        <v>4076972</v>
      </c>
      <c r="V13" s="56">
        <v>4071387.2</v>
      </c>
      <c r="W13" s="39">
        <f t="shared" si="4"/>
        <v>99.86301598343084</v>
      </c>
      <c r="X13" s="56">
        <v>1263564</v>
      </c>
      <c r="Y13" s="56">
        <v>1262671.42</v>
      </c>
      <c r="Z13" s="94">
        <f t="shared" si="5"/>
        <v>99.9293601273857</v>
      </c>
    </row>
    <row r="14" spans="1:26" ht="25.5">
      <c r="A14" s="19"/>
      <c r="B14" s="114" t="s">
        <v>12</v>
      </c>
      <c r="C14" s="109">
        <v>6336268</v>
      </c>
      <c r="D14" s="14">
        <v>7074757.85</v>
      </c>
      <c r="E14" s="31">
        <f t="shared" si="0"/>
        <v>111.65496550966594</v>
      </c>
      <c r="F14" s="36">
        <v>6552816</v>
      </c>
      <c r="G14" s="36">
        <v>6367779.27</v>
      </c>
      <c r="H14" s="39">
        <f t="shared" si="1"/>
        <v>97.17622576309178</v>
      </c>
      <c r="I14" s="52">
        <v>1277708</v>
      </c>
      <c r="J14" s="52">
        <v>1265491.52</v>
      </c>
      <c r="K14" s="39">
        <f t="shared" si="2"/>
        <v>99.04387543945879</v>
      </c>
      <c r="L14" s="56">
        <v>450816</v>
      </c>
      <c r="M14" s="56">
        <v>438630.81</v>
      </c>
      <c r="N14" s="39">
        <f>M14/L14*100</f>
        <v>97.29708129258944</v>
      </c>
      <c r="O14" s="56">
        <v>3158529</v>
      </c>
      <c r="P14" s="56">
        <v>3093609.53</v>
      </c>
      <c r="Q14" s="39">
        <f t="shared" si="3"/>
        <v>97.94462960447726</v>
      </c>
      <c r="R14" s="87"/>
      <c r="S14" s="87"/>
      <c r="T14" s="39"/>
      <c r="U14" s="56">
        <v>731138</v>
      </c>
      <c r="V14" s="56">
        <v>693411.02</v>
      </c>
      <c r="W14" s="39">
        <f t="shared" si="4"/>
        <v>94.8399645484163</v>
      </c>
      <c r="X14" s="56">
        <v>843829</v>
      </c>
      <c r="Y14" s="56">
        <v>803510.17</v>
      </c>
      <c r="Z14" s="94">
        <f t="shared" si="5"/>
        <v>95.22191936991973</v>
      </c>
    </row>
    <row r="15" spans="1:26" ht="25.5">
      <c r="A15" s="19"/>
      <c r="B15" s="114" t="s">
        <v>26</v>
      </c>
      <c r="C15" s="109">
        <v>1146686</v>
      </c>
      <c r="D15" s="14">
        <v>1109745.07</v>
      </c>
      <c r="E15" s="31">
        <f t="shared" si="0"/>
        <v>96.77846158407795</v>
      </c>
      <c r="F15" s="36">
        <v>1169886</v>
      </c>
      <c r="G15" s="36">
        <v>1125038.86</v>
      </c>
      <c r="H15" s="39">
        <f t="shared" si="1"/>
        <v>96.16653759426133</v>
      </c>
      <c r="I15" s="52">
        <v>403966</v>
      </c>
      <c r="J15" s="52">
        <v>388104.15</v>
      </c>
      <c r="K15" s="39">
        <f t="shared" si="2"/>
        <v>96.07346905432635</v>
      </c>
      <c r="L15" s="57"/>
      <c r="M15" s="58"/>
      <c r="N15" s="59"/>
      <c r="O15" s="56">
        <v>477535</v>
      </c>
      <c r="P15" s="56">
        <v>463601.8</v>
      </c>
      <c r="Q15" s="39">
        <f t="shared" si="3"/>
        <v>97.08226622132409</v>
      </c>
      <c r="R15" s="87"/>
      <c r="S15" s="87"/>
      <c r="T15" s="39"/>
      <c r="U15" s="56">
        <v>27510</v>
      </c>
      <c r="V15" s="56">
        <v>24618.63</v>
      </c>
      <c r="W15" s="39">
        <f t="shared" si="4"/>
        <v>89.4897491821156</v>
      </c>
      <c r="X15" s="56">
        <v>209684</v>
      </c>
      <c r="Y15" s="56">
        <v>200886.43</v>
      </c>
      <c r="Z15" s="94">
        <f t="shared" si="5"/>
        <v>95.80436752446538</v>
      </c>
    </row>
    <row r="16" spans="1:26" ht="25.5">
      <c r="A16" s="19"/>
      <c r="B16" s="114" t="s">
        <v>27</v>
      </c>
      <c r="C16" s="109">
        <v>1330957</v>
      </c>
      <c r="D16" s="14">
        <v>1802015.77</v>
      </c>
      <c r="E16" s="31">
        <f t="shared" si="0"/>
        <v>135.3924860081881</v>
      </c>
      <c r="F16" s="36">
        <v>1616957</v>
      </c>
      <c r="G16" s="36">
        <v>1543862.02</v>
      </c>
      <c r="H16" s="39">
        <f t="shared" si="1"/>
        <v>95.47947286167783</v>
      </c>
      <c r="I16" s="52">
        <v>846839</v>
      </c>
      <c r="J16" s="52">
        <v>835061.98</v>
      </c>
      <c r="K16" s="39">
        <f t="shared" si="2"/>
        <v>98.60929645422566</v>
      </c>
      <c r="L16" s="57"/>
      <c r="M16" s="58"/>
      <c r="N16" s="60"/>
      <c r="O16" s="81"/>
      <c r="P16" s="81"/>
      <c r="Q16" s="39"/>
      <c r="R16" s="87"/>
      <c r="S16" s="87"/>
      <c r="T16" s="39"/>
      <c r="U16" s="56">
        <v>496329</v>
      </c>
      <c r="V16" s="56">
        <v>440878.67</v>
      </c>
      <c r="W16" s="39">
        <f t="shared" si="4"/>
        <v>88.82790850423812</v>
      </c>
      <c r="X16" s="56">
        <v>193255</v>
      </c>
      <c r="Y16" s="56">
        <v>190387.37</v>
      </c>
      <c r="Z16" s="94">
        <f t="shared" si="5"/>
        <v>98.51614188507412</v>
      </c>
    </row>
    <row r="17" spans="1:26" ht="26.25" thickBot="1">
      <c r="A17" s="21"/>
      <c r="B17" s="115" t="s">
        <v>13</v>
      </c>
      <c r="C17" s="109">
        <v>12720289</v>
      </c>
      <c r="D17" s="14">
        <v>16367165.45</v>
      </c>
      <c r="E17" s="32">
        <f t="shared" si="0"/>
        <v>128.66976096219196</v>
      </c>
      <c r="F17" s="36">
        <v>14285579</v>
      </c>
      <c r="G17" s="36">
        <v>11066056.770000001</v>
      </c>
      <c r="H17" s="40">
        <f t="shared" si="1"/>
        <v>77.46313096585025</v>
      </c>
      <c r="I17" s="61">
        <v>2337911</v>
      </c>
      <c r="J17" s="61">
        <v>1925521.73</v>
      </c>
      <c r="K17" s="40">
        <f t="shared" si="2"/>
        <v>82.3607797730538</v>
      </c>
      <c r="L17" s="62"/>
      <c r="M17" s="63"/>
      <c r="N17" s="64"/>
      <c r="O17" s="82">
        <v>6465897</v>
      </c>
      <c r="P17" s="82">
        <v>5245224.24</v>
      </c>
      <c r="Q17" s="40">
        <f>P17/O17*100</f>
        <v>81.12137016720186</v>
      </c>
      <c r="R17" s="88"/>
      <c r="S17" s="88"/>
      <c r="T17" s="40"/>
      <c r="U17" s="82">
        <v>3265072</v>
      </c>
      <c r="V17" s="82">
        <v>2188207.91</v>
      </c>
      <c r="W17" s="40">
        <f t="shared" si="4"/>
        <v>67.01867248256701</v>
      </c>
      <c r="X17" s="82">
        <v>1940355</v>
      </c>
      <c r="Y17" s="82">
        <v>1454155.4</v>
      </c>
      <c r="Z17" s="95">
        <f t="shared" si="5"/>
        <v>74.9427501668509</v>
      </c>
    </row>
    <row r="18" spans="1:26" ht="26.25" thickBot="1">
      <c r="A18" s="22"/>
      <c r="B18" s="116" t="s">
        <v>22</v>
      </c>
      <c r="C18" s="42">
        <f>SUM(C11:C17)</f>
        <v>40174453</v>
      </c>
      <c r="D18" s="6">
        <f>SUM(D11:D17)</f>
        <v>47290286.66</v>
      </c>
      <c r="E18" s="5">
        <f t="shared" si="0"/>
        <v>117.71233490098794</v>
      </c>
      <c r="F18" s="7">
        <f>SUM(F11:F17)</f>
        <v>40836119</v>
      </c>
      <c r="G18" s="7">
        <f>SUM(G11:G17)</f>
        <v>37202951.08</v>
      </c>
      <c r="H18" s="41">
        <f t="shared" si="1"/>
        <v>91.10305286356913</v>
      </c>
      <c r="I18" s="7">
        <f>SUM(I11:I17)</f>
        <v>9625453</v>
      </c>
      <c r="J18" s="7">
        <f>SUM(J11:J17)</f>
        <v>9138632.940000001</v>
      </c>
      <c r="K18" s="41">
        <f t="shared" si="2"/>
        <v>94.94236728390862</v>
      </c>
      <c r="L18" s="65">
        <f>SUM(L11:L17)</f>
        <v>450816</v>
      </c>
      <c r="M18" s="7">
        <f>SUM(M11:M17)</f>
        <v>438630.81</v>
      </c>
      <c r="N18" s="41">
        <f>M18/L18*100</f>
        <v>97.29708129258944</v>
      </c>
      <c r="O18" s="7">
        <f>SUM(O11:O17)</f>
        <v>15148449</v>
      </c>
      <c r="P18" s="7">
        <f>SUM(P11:P17)</f>
        <v>13833027.110000001</v>
      </c>
      <c r="Q18" s="41">
        <f>P18/O18*100</f>
        <v>91.31645827239477</v>
      </c>
      <c r="R18" s="72">
        <f>SUM(R11:R17)</f>
        <v>0</v>
      </c>
      <c r="S18" s="72">
        <f>SUM(S11:S17)</f>
        <v>0</v>
      </c>
      <c r="T18" s="41"/>
      <c r="U18" s="7">
        <f>SUM(U11:U17)</f>
        <v>9171249</v>
      </c>
      <c r="V18" s="7">
        <f>SUM(V11:V17)</f>
        <v>7978133.500000001</v>
      </c>
      <c r="W18" s="41">
        <f t="shared" si="4"/>
        <v>86.99069777736926</v>
      </c>
      <c r="X18" s="7">
        <f>SUM(X11:X17)</f>
        <v>5440118</v>
      </c>
      <c r="Y18" s="7">
        <f>SUM(Y11:Y17)</f>
        <v>4881546.88</v>
      </c>
      <c r="Z18" s="92">
        <f t="shared" si="5"/>
        <v>89.732371246359</v>
      </c>
    </row>
    <row r="19" spans="1:26" ht="25.5">
      <c r="A19" s="19"/>
      <c r="B19" s="113" t="s">
        <v>16</v>
      </c>
      <c r="C19" s="110">
        <v>931921</v>
      </c>
      <c r="D19" s="13">
        <v>929099.72</v>
      </c>
      <c r="E19" s="10">
        <f t="shared" si="0"/>
        <v>99.6972618923707</v>
      </c>
      <c r="F19" s="38">
        <v>951721</v>
      </c>
      <c r="G19" s="38">
        <v>915322.03</v>
      </c>
      <c r="H19" s="37">
        <f t="shared" si="1"/>
        <v>96.17545793357507</v>
      </c>
      <c r="I19" s="66">
        <v>696163</v>
      </c>
      <c r="J19" s="66">
        <v>685248.23</v>
      </c>
      <c r="K19" s="37">
        <f t="shared" si="2"/>
        <v>98.43215310207523</v>
      </c>
      <c r="L19" s="67"/>
      <c r="M19" s="68"/>
      <c r="N19" s="69"/>
      <c r="O19" s="83"/>
      <c r="P19" s="83"/>
      <c r="Q19" s="37"/>
      <c r="R19" s="89"/>
      <c r="S19" s="89"/>
      <c r="T19" s="37"/>
      <c r="U19" s="53">
        <v>209875</v>
      </c>
      <c r="V19" s="53">
        <v>186672.56</v>
      </c>
      <c r="W19" s="37"/>
      <c r="X19" s="96"/>
      <c r="Y19" s="96"/>
      <c r="Z19" s="93"/>
    </row>
    <row r="20" spans="1:26" ht="25.5">
      <c r="A20" s="19"/>
      <c r="B20" s="114" t="s">
        <v>25</v>
      </c>
      <c r="C20" s="110">
        <v>1757264</v>
      </c>
      <c r="D20" s="13">
        <v>1991730.66</v>
      </c>
      <c r="E20" s="11">
        <f t="shared" si="0"/>
        <v>113.34271116918117</v>
      </c>
      <c r="F20" s="38">
        <v>1937648</v>
      </c>
      <c r="G20" s="38">
        <v>1917757.1</v>
      </c>
      <c r="H20" s="39">
        <f t="shared" si="1"/>
        <v>98.9734513182993</v>
      </c>
      <c r="I20" s="66">
        <v>593999</v>
      </c>
      <c r="J20" s="66">
        <v>590805.04</v>
      </c>
      <c r="K20" s="39">
        <f t="shared" si="2"/>
        <v>99.46229539106969</v>
      </c>
      <c r="L20" s="70"/>
      <c r="M20" s="58"/>
      <c r="N20" s="60"/>
      <c r="O20" s="56">
        <v>698565</v>
      </c>
      <c r="P20" s="56">
        <v>688212.85</v>
      </c>
      <c r="Q20" s="39">
        <f>P20/O20*100</f>
        <v>98.5180834997459</v>
      </c>
      <c r="R20" s="87"/>
      <c r="S20" s="87"/>
      <c r="T20" s="39"/>
      <c r="U20" s="56">
        <v>68688</v>
      </c>
      <c r="V20" s="56">
        <v>68681.47</v>
      </c>
      <c r="W20" s="39">
        <f aca="true" t="shared" si="6" ref="W20:W27">V20/U20*100</f>
        <v>99.99049324481715</v>
      </c>
      <c r="X20" s="56">
        <v>528620</v>
      </c>
      <c r="Y20" s="56">
        <v>522283.96</v>
      </c>
      <c r="Z20" s="94">
        <f aca="true" t="shared" si="7" ref="Z20:Z29">Y20/X20*100</f>
        <v>98.80139987136317</v>
      </c>
    </row>
    <row r="21" spans="1:26" ht="25.5">
      <c r="A21" s="19"/>
      <c r="B21" s="114" t="s">
        <v>17</v>
      </c>
      <c r="C21" s="110">
        <v>637230</v>
      </c>
      <c r="D21" s="13">
        <v>757374.94</v>
      </c>
      <c r="E21" s="11">
        <f t="shared" si="0"/>
        <v>118.8542504276321</v>
      </c>
      <c r="F21" s="38">
        <v>926630</v>
      </c>
      <c r="G21" s="38">
        <v>911040.56</v>
      </c>
      <c r="H21" s="39">
        <f t="shared" si="1"/>
        <v>98.31761976193303</v>
      </c>
      <c r="I21" s="66">
        <v>435940</v>
      </c>
      <c r="J21" s="66">
        <v>431282.31</v>
      </c>
      <c r="K21" s="39">
        <f t="shared" si="2"/>
        <v>98.93157544616231</v>
      </c>
      <c r="L21" s="70"/>
      <c r="M21" s="58"/>
      <c r="N21" s="60"/>
      <c r="O21" s="81"/>
      <c r="P21" s="81"/>
      <c r="Q21" s="39"/>
      <c r="R21" s="87"/>
      <c r="S21" s="87"/>
      <c r="T21" s="39"/>
      <c r="U21" s="56">
        <v>28460</v>
      </c>
      <c r="V21" s="56">
        <v>24957.3</v>
      </c>
      <c r="W21" s="39">
        <f t="shared" si="6"/>
        <v>87.69255094869993</v>
      </c>
      <c r="X21" s="56">
        <v>418563</v>
      </c>
      <c r="Y21" s="56">
        <v>415741.86</v>
      </c>
      <c r="Z21" s="94">
        <f t="shared" si="7"/>
        <v>99.32599393639667</v>
      </c>
    </row>
    <row r="22" spans="1:26" ht="25.5">
      <c r="A22" s="19"/>
      <c r="B22" s="114" t="s">
        <v>18</v>
      </c>
      <c r="C22" s="110">
        <v>1115514</v>
      </c>
      <c r="D22" s="13">
        <v>1208996.63</v>
      </c>
      <c r="E22" s="11">
        <f t="shared" si="0"/>
        <v>108.38022920375718</v>
      </c>
      <c r="F22" s="38">
        <v>1321124</v>
      </c>
      <c r="G22" s="38">
        <v>1313898.29</v>
      </c>
      <c r="H22" s="39">
        <f t="shared" si="1"/>
        <v>99.45306345203025</v>
      </c>
      <c r="I22" s="66">
        <v>567620</v>
      </c>
      <c r="J22" s="66">
        <v>564912.13</v>
      </c>
      <c r="K22" s="39">
        <f t="shared" si="2"/>
        <v>99.52294316620274</v>
      </c>
      <c r="L22" s="70"/>
      <c r="M22" s="58"/>
      <c r="N22" s="60"/>
      <c r="O22" s="56"/>
      <c r="P22" s="56"/>
      <c r="Q22" s="39"/>
      <c r="R22" s="87"/>
      <c r="S22" s="87"/>
      <c r="T22" s="39"/>
      <c r="U22" s="56">
        <v>475790</v>
      </c>
      <c r="V22" s="56">
        <v>475564.14</v>
      </c>
      <c r="W22" s="39">
        <f t="shared" si="6"/>
        <v>99.95252947729041</v>
      </c>
      <c r="X22" s="56">
        <v>233633</v>
      </c>
      <c r="Y22" s="56">
        <v>233289.8</v>
      </c>
      <c r="Z22" s="94">
        <f t="shared" si="7"/>
        <v>99.8531029435054</v>
      </c>
    </row>
    <row r="23" spans="1:26" ht="27.75" customHeight="1">
      <c r="A23" s="19"/>
      <c r="B23" s="114" t="s">
        <v>19</v>
      </c>
      <c r="C23" s="110">
        <v>1313957</v>
      </c>
      <c r="D23" s="13">
        <v>1584254.84</v>
      </c>
      <c r="E23" s="11">
        <f t="shared" si="0"/>
        <v>120.57128505727357</v>
      </c>
      <c r="F23" s="38">
        <v>1581957</v>
      </c>
      <c r="G23" s="38">
        <v>1520878.79</v>
      </c>
      <c r="H23" s="39">
        <f t="shared" si="1"/>
        <v>96.13907268023088</v>
      </c>
      <c r="I23" s="66">
        <v>833899</v>
      </c>
      <c r="J23" s="66">
        <v>795306.2</v>
      </c>
      <c r="K23" s="39">
        <f t="shared" si="2"/>
        <v>95.37200548267836</v>
      </c>
      <c r="L23" s="70"/>
      <c r="M23" s="58"/>
      <c r="N23" s="60"/>
      <c r="O23" s="56"/>
      <c r="P23" s="56"/>
      <c r="Q23" s="39"/>
      <c r="R23" s="87"/>
      <c r="S23" s="87"/>
      <c r="T23" s="39"/>
      <c r="U23" s="56">
        <v>349503</v>
      </c>
      <c r="V23" s="56">
        <v>338157.21</v>
      </c>
      <c r="W23" s="39">
        <f t="shared" si="6"/>
        <v>96.75373601943332</v>
      </c>
      <c r="X23" s="56">
        <v>294854</v>
      </c>
      <c r="Y23" s="56">
        <v>292398.46</v>
      </c>
      <c r="Z23" s="94">
        <f t="shared" si="7"/>
        <v>99.16720139458852</v>
      </c>
    </row>
    <row r="24" spans="1:30" ht="25.5">
      <c r="A24" s="19"/>
      <c r="B24" s="114" t="s">
        <v>24</v>
      </c>
      <c r="C24" s="110">
        <v>944148</v>
      </c>
      <c r="D24" s="13">
        <v>1060416.29</v>
      </c>
      <c r="E24" s="11">
        <f t="shared" si="0"/>
        <v>112.31462546126242</v>
      </c>
      <c r="F24" s="38">
        <v>1039648</v>
      </c>
      <c r="G24" s="38">
        <v>1012834.67</v>
      </c>
      <c r="H24" s="39">
        <f t="shared" si="1"/>
        <v>97.42092227369264</v>
      </c>
      <c r="I24" s="66">
        <v>572573</v>
      </c>
      <c r="J24" s="66">
        <v>558796.21</v>
      </c>
      <c r="K24" s="39">
        <f t="shared" si="2"/>
        <v>97.59388060561709</v>
      </c>
      <c r="L24" s="70"/>
      <c r="M24" s="58"/>
      <c r="N24" s="60"/>
      <c r="O24" s="81"/>
      <c r="P24" s="81"/>
      <c r="Q24" s="39"/>
      <c r="R24" s="87"/>
      <c r="S24" s="87"/>
      <c r="T24" s="39"/>
      <c r="U24" s="56">
        <v>124587</v>
      </c>
      <c r="V24" s="56">
        <v>124551.65</v>
      </c>
      <c r="W24" s="39">
        <f t="shared" si="6"/>
        <v>99.97162625314037</v>
      </c>
      <c r="X24" s="56">
        <v>285147</v>
      </c>
      <c r="Y24" s="56">
        <v>278432.99</v>
      </c>
      <c r="Z24" s="94">
        <f t="shared" si="7"/>
        <v>97.64542148435719</v>
      </c>
      <c r="AD24" s="26"/>
    </row>
    <row r="25" spans="1:26" ht="26.25" thickBot="1">
      <c r="A25" s="21"/>
      <c r="B25" s="115" t="s">
        <v>20</v>
      </c>
      <c r="C25" s="110">
        <v>6399941</v>
      </c>
      <c r="D25" s="13">
        <v>9825686.21</v>
      </c>
      <c r="E25" s="12">
        <f t="shared" si="0"/>
        <v>153.52776236530931</v>
      </c>
      <c r="F25" s="38">
        <v>7349969</v>
      </c>
      <c r="G25" s="38">
        <v>5706521.81</v>
      </c>
      <c r="H25" s="40">
        <f t="shared" si="1"/>
        <v>77.64007997856861</v>
      </c>
      <c r="I25" s="66">
        <v>1815965</v>
      </c>
      <c r="J25" s="66">
        <v>1488845.08</v>
      </c>
      <c r="K25" s="40">
        <f t="shared" si="2"/>
        <v>81.98644136863872</v>
      </c>
      <c r="L25" s="71"/>
      <c r="M25" s="63"/>
      <c r="N25" s="64"/>
      <c r="O25" s="82">
        <v>2631086</v>
      </c>
      <c r="P25" s="82">
        <v>2418349.35</v>
      </c>
      <c r="Q25" s="40">
        <f>P25/O25*100</f>
        <v>91.91449272277683</v>
      </c>
      <c r="R25" s="88"/>
      <c r="S25" s="88"/>
      <c r="T25" s="40"/>
      <c r="U25" s="82">
        <v>2552369</v>
      </c>
      <c r="V25" s="82">
        <v>1484209.23</v>
      </c>
      <c r="W25" s="40">
        <f t="shared" si="6"/>
        <v>58.15026079693022</v>
      </c>
      <c r="X25" s="82">
        <v>213556</v>
      </c>
      <c r="Y25" s="82">
        <v>182455.15</v>
      </c>
      <c r="Z25" s="95">
        <f t="shared" si="7"/>
        <v>85.43667703084905</v>
      </c>
    </row>
    <row r="26" spans="1:26" ht="37.5" customHeight="1" thickBot="1">
      <c r="A26" s="19"/>
      <c r="B26" s="116" t="s">
        <v>23</v>
      </c>
      <c r="C26" s="42">
        <f>SUM(C19:C25)</f>
        <v>13099975</v>
      </c>
      <c r="D26" s="7">
        <f>SUM(D19:D25)</f>
        <v>17357559.29</v>
      </c>
      <c r="E26" s="9">
        <f t="shared" si="0"/>
        <v>132.50070545936157</v>
      </c>
      <c r="F26" s="42">
        <f>SUM(F19:F25)</f>
        <v>15108697</v>
      </c>
      <c r="G26" s="7">
        <f>SUM(G19:G25)</f>
        <v>13298253.25</v>
      </c>
      <c r="H26" s="41">
        <f t="shared" si="1"/>
        <v>88.01720790350089</v>
      </c>
      <c r="I26" s="7">
        <f>SUM(I19:I25)</f>
        <v>5516159</v>
      </c>
      <c r="J26" s="7">
        <f>SUM(J19:J25)</f>
        <v>5115195.2</v>
      </c>
      <c r="K26" s="41">
        <f t="shared" si="2"/>
        <v>92.73110510411321</v>
      </c>
      <c r="L26" s="72">
        <f>SUM(L19:L25)</f>
        <v>0</v>
      </c>
      <c r="M26" s="72">
        <f>SUM(M19:M25)</f>
        <v>0</v>
      </c>
      <c r="N26" s="65">
        <f>SUM(N19:N25)</f>
        <v>0</v>
      </c>
      <c r="O26" s="7">
        <f>SUM(O19:O25)</f>
        <v>3329651</v>
      </c>
      <c r="P26" s="7">
        <f>SUM(P19:P25)</f>
        <v>3106562.2</v>
      </c>
      <c r="Q26" s="41">
        <f>P26/O26*100</f>
        <v>93.2999344375732</v>
      </c>
      <c r="R26" s="72"/>
      <c r="S26" s="72"/>
      <c r="T26" s="41"/>
      <c r="U26" s="7">
        <f>SUM(U19:U25)</f>
        <v>3809272</v>
      </c>
      <c r="V26" s="7">
        <f>SUM(V19:V25)</f>
        <v>2702793.5599999996</v>
      </c>
      <c r="W26" s="41">
        <f t="shared" si="6"/>
        <v>70.95302094468443</v>
      </c>
      <c r="X26" s="7">
        <f>SUM(X19:X25)</f>
        <v>1974373</v>
      </c>
      <c r="Y26" s="7">
        <f>SUM(Y19:Y25)</f>
        <v>1924602.22</v>
      </c>
      <c r="Z26" s="92">
        <f t="shared" si="7"/>
        <v>97.4791602194722</v>
      </c>
    </row>
    <row r="27" spans="1:26" ht="22.5" customHeight="1" thickBot="1">
      <c r="A27" s="19"/>
      <c r="B27" s="117" t="s">
        <v>5</v>
      </c>
      <c r="C27" s="42">
        <f>C10+C18+C26</f>
        <v>79006841</v>
      </c>
      <c r="D27" s="7">
        <f>D10+D18+D26</f>
        <v>91476820.21000001</v>
      </c>
      <c r="E27" s="5">
        <f t="shared" si="0"/>
        <v>115.78341704612643</v>
      </c>
      <c r="F27" s="42">
        <f>F10+F18+F26</f>
        <v>81277229</v>
      </c>
      <c r="G27" s="7">
        <f>G10+G18+G26</f>
        <v>75695868.91999999</v>
      </c>
      <c r="H27" s="43">
        <f t="shared" si="1"/>
        <v>93.13293508074689</v>
      </c>
      <c r="I27" s="7">
        <f>I10+I18+I26</f>
        <v>18204038</v>
      </c>
      <c r="J27" s="7">
        <f>J10+J18+J26</f>
        <v>17287896.240000002</v>
      </c>
      <c r="K27" s="43">
        <f t="shared" si="2"/>
        <v>94.96737064600723</v>
      </c>
      <c r="L27" s="7">
        <f>L10+L18+L26</f>
        <v>450816</v>
      </c>
      <c r="M27" s="7">
        <f>M10+M18+M26</f>
        <v>438630.81</v>
      </c>
      <c r="N27" s="73">
        <f>N10+N18+N26</f>
        <v>97.29708129258944</v>
      </c>
      <c r="O27" s="7">
        <f>O10+O18+O26</f>
        <v>29147078</v>
      </c>
      <c r="P27" s="7">
        <f>P10+P18+P26</f>
        <v>27550552.55</v>
      </c>
      <c r="Q27" s="43">
        <f>P27/O27*100</f>
        <v>94.52251971878623</v>
      </c>
      <c r="R27" s="7"/>
      <c r="S27" s="7"/>
      <c r="T27" s="90"/>
      <c r="U27" s="7">
        <f>U10+U18+U26</f>
        <v>23721041</v>
      </c>
      <c r="V27" s="7">
        <f>V10+V18+V26</f>
        <v>21397481.88</v>
      </c>
      <c r="W27" s="43">
        <f t="shared" si="6"/>
        <v>90.20464945024968</v>
      </c>
      <c r="X27" s="7">
        <f>X10+X18+X26</f>
        <v>7414491</v>
      </c>
      <c r="Y27" s="7">
        <f>Y10+Y18+Y26</f>
        <v>6806149.1</v>
      </c>
      <c r="Z27" s="97">
        <f t="shared" si="7"/>
        <v>91.79523044805097</v>
      </c>
    </row>
    <row r="28" spans="1:26" ht="28.5" customHeight="1" thickBot="1">
      <c r="A28" s="1"/>
      <c r="B28" s="118" t="s">
        <v>21</v>
      </c>
      <c r="C28" s="111">
        <v>330172309</v>
      </c>
      <c r="D28" s="47">
        <v>336014248.90999997</v>
      </c>
      <c r="E28" s="8">
        <f t="shared" si="0"/>
        <v>101.76936095207184</v>
      </c>
      <c r="F28" s="44">
        <v>324918156</v>
      </c>
      <c r="G28" s="8">
        <v>321510383.42999977</v>
      </c>
      <c r="H28" s="43">
        <f t="shared" si="1"/>
        <v>98.95119047456362</v>
      </c>
      <c r="I28" s="74">
        <v>1764647</v>
      </c>
      <c r="J28" s="74">
        <v>1700759.78</v>
      </c>
      <c r="K28" s="43">
        <f t="shared" si="2"/>
        <v>96.37960339943344</v>
      </c>
      <c r="L28" s="75"/>
      <c r="M28" s="76"/>
      <c r="N28" s="77"/>
      <c r="O28" s="75">
        <v>95562699</v>
      </c>
      <c r="P28" s="76">
        <v>94229857.49</v>
      </c>
      <c r="Q28" s="43">
        <f>P28/O28*100</f>
        <v>98.60527012741656</v>
      </c>
      <c r="R28" s="75">
        <v>61821788</v>
      </c>
      <c r="S28" s="76">
        <v>61324963.16999998</v>
      </c>
      <c r="T28" s="43">
        <f>S28/R28*100</f>
        <v>99.19635965559583</v>
      </c>
      <c r="U28" s="75"/>
      <c r="V28" s="76"/>
      <c r="W28" s="43"/>
      <c r="X28" s="75">
        <v>9903597</v>
      </c>
      <c r="Y28" s="76">
        <v>9617178.92</v>
      </c>
      <c r="Z28" s="97">
        <f t="shared" si="7"/>
        <v>97.10793886302118</v>
      </c>
    </row>
    <row r="29" spans="1:26" ht="24.75" customHeight="1" thickBot="1">
      <c r="A29" s="21"/>
      <c r="B29" s="119" t="s">
        <v>6</v>
      </c>
      <c r="C29" s="45">
        <f>C27+C28</f>
        <v>409179150</v>
      </c>
      <c r="D29" s="23">
        <f>D27+D28</f>
        <v>427491069.12</v>
      </c>
      <c r="E29" s="5">
        <f t="shared" si="0"/>
        <v>104.47528157776367</v>
      </c>
      <c r="F29" s="45">
        <f>F27+F28</f>
        <v>406195385</v>
      </c>
      <c r="G29" s="23">
        <f>G27+G28</f>
        <v>397206252.3499998</v>
      </c>
      <c r="H29" s="41">
        <f t="shared" si="1"/>
        <v>97.78699291475205</v>
      </c>
      <c r="I29" s="45">
        <f>I27+I28</f>
        <v>19968685</v>
      </c>
      <c r="J29" s="45">
        <f>J27+J28</f>
        <v>18988656.020000003</v>
      </c>
      <c r="K29" s="41">
        <f t="shared" si="2"/>
        <v>95.09217066622065</v>
      </c>
      <c r="L29" s="23">
        <f>L27+L28</f>
        <v>450816</v>
      </c>
      <c r="M29" s="23">
        <f>M27+M28</f>
        <v>438630.81</v>
      </c>
      <c r="N29" s="35">
        <f>N27+N28</f>
        <v>97.29708129258944</v>
      </c>
      <c r="O29" s="23">
        <f>O27+O28</f>
        <v>124709777</v>
      </c>
      <c r="P29" s="23">
        <f>P27+P28</f>
        <v>121780410.03999999</v>
      </c>
      <c r="Q29" s="41">
        <f>P29/O29*100</f>
        <v>97.65105268370418</v>
      </c>
      <c r="R29" s="23">
        <f>R27+R28</f>
        <v>61821788</v>
      </c>
      <c r="S29" s="23">
        <f>S27+S28</f>
        <v>61324963.16999998</v>
      </c>
      <c r="T29" s="41">
        <f>S29/R29*100</f>
        <v>99.19635965559583</v>
      </c>
      <c r="U29" s="23">
        <f>U27+U28</f>
        <v>23721041</v>
      </c>
      <c r="V29" s="23">
        <f>V27+V28</f>
        <v>21397481.88</v>
      </c>
      <c r="W29" s="41">
        <f>V29/U29*100</f>
        <v>90.20464945024968</v>
      </c>
      <c r="X29" s="23">
        <f>X27+X28</f>
        <v>17318088</v>
      </c>
      <c r="Y29" s="23">
        <f>Y27+Y28</f>
        <v>16423328.02</v>
      </c>
      <c r="Z29" s="92">
        <f t="shared" si="7"/>
        <v>94.83337895037836</v>
      </c>
    </row>
    <row r="30" spans="6:25" ht="12.75">
      <c r="F30" s="46"/>
      <c r="G30" s="46"/>
      <c r="H30" s="46"/>
      <c r="I30" s="78"/>
      <c r="J30" s="79"/>
      <c r="K30" s="78"/>
      <c r="L30" s="78"/>
      <c r="M30" s="78"/>
      <c r="N30" s="78"/>
      <c r="O30" s="78"/>
      <c r="P30" s="79"/>
      <c r="Q30" s="78"/>
      <c r="R30" s="78"/>
      <c r="S30" s="79"/>
      <c r="T30" s="78"/>
      <c r="U30" s="78"/>
      <c r="V30" s="78"/>
      <c r="W30" s="78"/>
      <c r="X30" s="78"/>
      <c r="Y30" s="79"/>
    </row>
    <row r="31" spans="2:8" ht="12.75">
      <c r="B31" s="24"/>
      <c r="C31" s="24"/>
      <c r="D31" s="24"/>
      <c r="F31" s="28"/>
      <c r="G31" s="28"/>
      <c r="H31" s="28"/>
    </row>
    <row r="32" spans="6:8" ht="12.75">
      <c r="F32" s="28"/>
      <c r="G32" s="29"/>
      <c r="H32" s="28"/>
    </row>
    <row r="33" spans="6:8" ht="12.75">
      <c r="F33" s="28"/>
      <c r="G33" s="28"/>
      <c r="H33" s="28"/>
    </row>
    <row r="37" spans="6:7" ht="12.75">
      <c r="F37" s="27"/>
      <c r="G37" s="27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2016-01-05T11:30:44Z</cp:lastPrinted>
  <dcterms:created xsi:type="dcterms:W3CDTF">1996-10-08T23:32:33Z</dcterms:created>
  <dcterms:modified xsi:type="dcterms:W3CDTF">2016-01-05T11:32:40Z</dcterms:modified>
  <cp:category/>
  <cp:version/>
  <cp:contentType/>
  <cp:contentStatus/>
</cp:coreProperties>
</file>