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6 дл райради" sheetId="1" r:id="rId1"/>
  </sheets>
  <definedNames>
    <definedName name="_xlnm.Print_Titles" localSheetId="0">'дод 6 дл райради'!$8:$9</definedName>
  </definedNames>
  <calcPr fullCalcOnLoad="1"/>
</workbook>
</file>

<file path=xl/sharedStrings.xml><?xml version="1.0" encoding="utf-8"?>
<sst xmlns="http://schemas.openxmlformats.org/spreadsheetml/2006/main" count="266" uniqueCount="152">
  <si>
    <t>Загальний фонд</t>
  </si>
  <si>
    <t>Разом</t>
  </si>
  <si>
    <t>Всього</t>
  </si>
  <si>
    <t xml:space="preserve">      (грн.)</t>
  </si>
  <si>
    <t>Найменування програми</t>
  </si>
  <si>
    <t>Програма стабілізації та соціально-економічного розвитку території</t>
  </si>
  <si>
    <t>091102</t>
  </si>
  <si>
    <t>091103</t>
  </si>
  <si>
    <t>Програми і заходи центрів соціальних служб для сім'ї дітей та момлоді</t>
  </si>
  <si>
    <t>Соціальні програми і заходи державних органів у справах молоді</t>
  </si>
  <si>
    <t>Інші освітні програми</t>
  </si>
  <si>
    <t>090412</t>
  </si>
  <si>
    <t>Інші видатки  на соціальний захист населення</t>
  </si>
  <si>
    <t>Субвенція державному бюджету на виконання програм соціально-економічного та культурного розвитку регіонів</t>
  </si>
  <si>
    <t>Района програма підтримки місцевого самоврядування</t>
  </si>
  <si>
    <t>Інші видатки на соціальний захист населення</t>
  </si>
  <si>
    <t>Інші програми соціального захисту дітей</t>
  </si>
  <si>
    <t>Районна програма соціального захисту населення</t>
  </si>
  <si>
    <t>Районна програма розвитку гуманітарної сфери Дергачівського району</t>
  </si>
  <si>
    <t>091108</t>
  </si>
  <si>
    <t>Заходи з оздоровлення та відпочинку дітей</t>
  </si>
  <si>
    <t>180109</t>
  </si>
  <si>
    <t>Соціальні програми і заходи державних органів з питань забезпечення рівних прав та можливостей жінок і чоловіків</t>
  </si>
  <si>
    <t>091104</t>
  </si>
  <si>
    <t>130102</t>
  </si>
  <si>
    <t>Проведення навчально-тренувальних зборів і змагань</t>
  </si>
  <si>
    <t>Видатки на запобігання та ліквідацію наслідків надзвичайних ситуацій та наслідків стихійного лиха</t>
  </si>
  <si>
    <t>Районна програма економічного і соціально розвитку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</si>
  <si>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</si>
  <si>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240900</t>
  </si>
  <si>
    <t>Районна програма економічного і соціального розвитку</t>
  </si>
  <si>
    <t>Голова районної ради</t>
  </si>
  <si>
    <t>250380</t>
  </si>
  <si>
    <t>Програми стабілізації та соціально-економічного розвитку району</t>
  </si>
  <si>
    <t>Районна програма розвитку земельних відносин</t>
  </si>
  <si>
    <t>070807,70201,70401</t>
  </si>
  <si>
    <t>Групи  централiзованого господарського обслуговування</t>
  </si>
  <si>
    <t>Районна програма "Щодо створення та функційонування центру обслуговування платників податків в Дергачівській МДПІ"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</si>
  <si>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(Заходи з оздоровлення дітей)</t>
  </si>
  <si>
    <t>Районна програма соціального захисту дітей у Дергачівському районі на 2014-2018 роки</t>
  </si>
  <si>
    <t>Районна Програма розробки містобудівної документації у Дергачівському районі на період 2012-2015 роки</t>
  </si>
  <si>
    <t>Районна програма інформатизації Дергачівського району Харківської області на 2014-2016 роки</t>
  </si>
  <si>
    <t xml:space="preserve">Районна програма забезпечення пожежної безпеки </t>
  </si>
  <si>
    <t>Найменування місцевої програми</t>
  </si>
  <si>
    <t>Спеціальний фонд</t>
  </si>
  <si>
    <t>Разом згальний та спеціальний фонди</t>
  </si>
  <si>
    <t>Районна програма Підтримки організації надання соціальних послуг на 2015-2018 роки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</si>
  <si>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</si>
  <si>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Г.Ю.Лазарєв</t>
  </si>
  <si>
    <t>Районна програма підтримки розвитку архівної справи на 2016-2020 роки</t>
  </si>
  <si>
    <r>
      <t xml:space="preserve">Районна програма економічного і соціального розвитку Дергачівського району на 2016 рік </t>
    </r>
    <r>
      <rPr>
        <sz val="12"/>
        <rFont val="Times New Roman"/>
        <family val="1"/>
      </rPr>
      <t>(на виконання робіт з благоустрою м.Дергачі)</t>
    </r>
  </si>
  <si>
    <t xml:space="preserve">Інша субвенція </t>
  </si>
  <si>
    <t>Районна програма соціального захисту громадян, які постраждали внаслідок чонробильської катастрофи, та заходів з нагоди 30-ї роковини аварії на Чорнобильсьскій АЕС</t>
  </si>
  <si>
    <r>
      <t>Района програма "Система електронного голосування в Дергачівській районній раді"</t>
    </r>
    <r>
      <rPr>
        <sz val="10"/>
        <rFont val="Times New Roman"/>
        <family val="1"/>
      </rPr>
      <t xml:space="preserve">
</t>
    </r>
  </si>
  <si>
    <t>Районна програма економічного і соціального розвитку"Заходи по призову молоді Дергачівського РВК"</t>
  </si>
  <si>
    <t>О91108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</si>
  <si>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</si>
  <si>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</si>
  <si>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</si>
  <si>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r>
      <t xml:space="preserve">Дергачівська районна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</si>
  <si>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Дергачівська районна рада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</si>
  <si>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</si>
  <si>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0110000</t>
  </si>
  <si>
    <t>7420</t>
  </si>
  <si>
    <t>О490</t>
  </si>
  <si>
    <r>
      <t xml:space="preserve">Дергачівська районна державна адміністрація </t>
    </r>
    <r>
      <rPr>
        <i/>
        <sz val="10"/>
        <rFont val="Times New Roman"/>
        <family val="1"/>
      </rPr>
      <t>(головний розпорядник)</t>
    </r>
  </si>
  <si>
    <r>
      <t>Дергачівська районна державна адміністрація</t>
    </r>
    <r>
      <rPr>
        <i/>
        <sz val="10"/>
        <rFont val="Times New Roman"/>
        <family val="1"/>
      </rPr>
      <t xml:space="preserve"> (відповідальний виконавець)</t>
    </r>
  </si>
  <si>
    <t>Районна програма економічного і соціального розвитку Дергачівського району на 2017 рік</t>
  </si>
  <si>
    <t>О317420</t>
  </si>
  <si>
    <t>Районна програма "Територіальна оборона на 2017 рік"</t>
  </si>
  <si>
    <t>О315011</t>
  </si>
  <si>
    <t>О810</t>
  </si>
  <si>
    <t>Районна програма забезпечення безпеки дорожнього руху в Дергачівському районі на 2017 рік</t>
  </si>
  <si>
    <t xml:space="preserve">Надання фінансової підтримки районній громадській організації інвалідів і ветеранів діяльність яких має соціальну спрямованість </t>
  </si>
  <si>
    <t>3202</t>
  </si>
  <si>
    <r>
      <t>Фінансове управління  Дергачівської РДА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</si>
  <si>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Фінансове управління  Дергачівської РДА </t>
    </r>
    <r>
      <rPr>
        <i/>
        <sz val="12"/>
        <rFont val="Times New Roman"/>
        <family val="1"/>
      </rPr>
      <t>(відповідальний виконавець)</t>
    </r>
  </si>
  <si>
    <t>0180</t>
  </si>
  <si>
    <t>ПРОГРАМА по забезпеченню санітарно-епідемічного благополуччя та профілактиці інфекційної захворюваності населення Дергачівського району на 2017 р.</t>
  </si>
  <si>
    <r>
      <t xml:space="preserve">Архівний відділ  </t>
    </r>
    <r>
      <rPr>
        <i/>
        <sz val="12"/>
        <rFont val="Times New Roman"/>
        <family val="1"/>
      </rPr>
      <t>(головний розпорядник)</t>
    </r>
  </si>
  <si>
    <r>
      <t xml:space="preserve">Архівний відділ  </t>
    </r>
    <r>
      <rPr>
        <i/>
        <sz val="12"/>
        <rFont val="Times New Roman"/>
        <family val="1"/>
      </rPr>
      <t>(відповідальний виконавець)</t>
    </r>
  </si>
  <si>
    <r>
      <t xml:space="preserve">Служба у справах дітей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</si>
  <si>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Служба у справах дітей райдержадміністрації </t>
    </r>
    <r>
      <rPr>
        <i/>
        <sz val="12"/>
        <rFont val="Times New Roman"/>
        <family val="1"/>
      </rPr>
      <t>(відповідальний виконавець)</t>
    </r>
  </si>
  <si>
    <t>1040</t>
  </si>
  <si>
    <r>
      <t xml:space="preserve">УПСЗН Дергачівського району </t>
    </r>
    <r>
      <rPr>
        <i/>
        <sz val="12"/>
        <rFont val="Times New Roman"/>
        <family val="1"/>
      </rPr>
      <t>(головний розпорядник)</t>
    </r>
  </si>
  <si>
    <r>
      <t xml:space="preserve">УПСЗН Дергачівського району </t>
    </r>
    <r>
      <rPr>
        <i/>
        <sz val="12"/>
        <rFont val="Times New Roman"/>
        <family val="1"/>
      </rPr>
      <t>(відповідальний виконавець)</t>
    </r>
  </si>
  <si>
    <t>0490</t>
  </si>
  <si>
    <t>1090</t>
  </si>
  <si>
    <t xml:space="preserve">Надання пільг окремим категоріям громадян з оплати послуг зв'язку </t>
  </si>
  <si>
    <t>1070</t>
  </si>
  <si>
    <t>Програма підтримки учасників АТО та членів іх сімей Дергачівського району Харківської області на 2017 рік</t>
  </si>
  <si>
    <t>Районна програма підтримки заходів щодо створення комплесного захисту інформації та матеріально-технічного забезпечення в  Дергачівській РДА на 2017-2018 рік</t>
  </si>
  <si>
    <t>Районна програма підтримки мобілізаційних заходів Дергачівського району на 2017 рік</t>
  </si>
  <si>
    <t>Програма фінансової підтримки громадської організації "Дергачівська районна спілка ветеранів АТО" Дергачівського району на 2017-2020 роки</t>
  </si>
  <si>
    <t>Районна програма підвищення рівня пенсійного забезпечення населення Дергачівського району на 2017-2022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</si>
  <si>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</si>
  <si>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 xml:space="preserve">Управління агропромислового розвитку Дергачівської районної державної 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</si>
  <si>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агропромислового розвитку Дергачівської районної державної адміністрації </t>
    </r>
    <r>
      <rPr>
        <sz val="12"/>
        <rFont val="Times New Roman"/>
        <family val="1"/>
      </rPr>
      <t>(відповідальний виконавець)</t>
    </r>
  </si>
  <si>
    <t xml:space="preserve"> тварин на 2016-2017 роки" </t>
  </si>
  <si>
    <r>
      <t xml:space="preserve">Відділ освіти райдержадміністрації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</si>
  <si>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райдержадміністрації </t>
    </r>
    <r>
      <rPr>
        <i/>
        <sz val="12"/>
        <rFont val="Times New Roman"/>
        <family val="1"/>
      </rPr>
      <t>відповідальний виконавець)</t>
    </r>
  </si>
  <si>
    <t>Районна програма розвитку освіти в Дергачівському районі</t>
  </si>
  <si>
    <t>О313141</t>
  </si>
  <si>
    <t>Проведення навчально-тренувальних зборів і змагань з олімпійських видів спорту</t>
  </si>
  <si>
    <t xml:space="preserve">Соціальні програми і заходи державних органів у справах молоді </t>
  </si>
  <si>
    <t>РП "Запобігання та ліквідації африканської чуми свиней та інших хвороб тварин на 2016-2017 роки"</t>
  </si>
  <si>
    <t>О320</t>
  </si>
  <si>
    <t>О317810</t>
  </si>
  <si>
    <t>Районна програма цивільного захисту та запобігання і реагування на надзвичайні ситуації Дергачівського району на 2017-2019 роки</t>
  </si>
  <si>
    <t>О313160</t>
  </si>
  <si>
    <t>Районна програма відшкодування відсотків за кредитами, отриманими населенням Дергачівського району на впровадження енергозберігаючих заходів на 2016-2020 роки</t>
  </si>
  <si>
    <t>Програма підтримки заходів щодо створення комплексного захисту інформації та матеріально-технічного забезпечення в Дергачівській РДА на 2017 рік</t>
  </si>
  <si>
    <t xml:space="preserve">Районна програма профілактики правопорушень у Дергачівському районі на 2016-2020 роки </t>
  </si>
  <si>
    <t>Програма Почесний громадянин Дергачівського району на 2017-2018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</si>
  <si>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Дергачівського району на 2016-2018 роки</t>
  </si>
  <si>
    <t>Підтримка періодичних видань (газет та журналів)</t>
  </si>
  <si>
    <t>О830</t>
  </si>
  <si>
    <t>Районна програма економічного і соціального розвитку (фінансова підтримка КП "Постачальник послуг" на безповоротній основі)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</si>
  <si>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</si>
  <si>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всеукраїнськиї організацій фізкультурно-спортивної спрямованості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</si>
  <si>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</si>
  <si>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Районна програма забезпечення пожежної, техногенної безпеки та цивільного захисту в Дергачівському районі на період 2017-2019 років</t>
  </si>
  <si>
    <t>Інша субвенція обласному бюджету Харківської області на виготовлення бланків посвідчень багатодітним сім'ям</t>
  </si>
  <si>
    <t>Районна програма соціального захисту населення Дергачівського району на 2016-2020 роки</t>
  </si>
  <si>
    <t>0117420</t>
  </si>
  <si>
    <t>Районна програма "Концепція розвитку інформації технологій управління Державної казначейської служби України у Дергачівському районі Харківської області на 2017 – 2018 рр.”</t>
  </si>
  <si>
    <t>О456</t>
  </si>
  <si>
    <t>О316650</t>
  </si>
  <si>
    <t>Утримиання та розвиток інфраструктури доріг</t>
  </si>
  <si>
    <t xml:space="preserve">Районна програма забезпечення безпеки дорожнього руху в Дергачівському районі на 2017 рік (виконання робіт по поточному ремонту дороги державного значення Харків-Охтирка на ділянці км 8 + 623 - км 32 + 723, які заплановано до співфінансування з місцевих бюджетів на договірних засадах у 2017 році, </t>
  </si>
  <si>
    <t>Компенсаційні виплати за пільговий проїзд окремих категорій громадян на залізничному транспорті</t>
  </si>
  <si>
    <t>О316310</t>
  </si>
  <si>
    <t xml:space="preserve">Реалізація заходів щодо інвестиційного розвитку території </t>
  </si>
  <si>
    <r>
      <t xml:space="preserve">Районний відділ освіти </t>
    </r>
    <r>
      <rPr>
        <i/>
        <sz val="12"/>
        <rFont val="Times New Roman"/>
        <family val="1"/>
      </rPr>
      <t>(головний розпорядник)</t>
    </r>
  </si>
  <si>
    <r>
      <t>Районний відділ освіти</t>
    </r>
    <r>
      <rPr>
        <i/>
        <sz val="12"/>
        <rFont val="Times New Roman"/>
        <family val="1"/>
      </rPr>
      <t xml:space="preserve"> (відповідальний виконавець)</t>
    </r>
  </si>
  <si>
    <t>1000000</t>
  </si>
  <si>
    <t>1010000</t>
  </si>
  <si>
    <t>1011220</t>
  </si>
  <si>
    <t>1220</t>
  </si>
  <si>
    <t>О990</t>
  </si>
  <si>
    <t xml:space="preserve">Інші  освітні програми </t>
  </si>
  <si>
    <t>Районна програма розвитку освіти в Дергачівському районі на 2014-2018 роки</t>
  </si>
  <si>
    <t xml:space="preserve">Районна програма розвитку освіти в Дергачівському районі на 2014-2018 роки </t>
  </si>
  <si>
    <t>Додаток  № 4</t>
  </si>
  <si>
    <t>до рішення ХХХVІ сесії районної ради від 19.12.2017 р.</t>
  </si>
  <si>
    <t>Перелік місцевих програм, які фінансуються за рахунок коштів районного бюджету у 2018 році</t>
  </si>
  <si>
    <t>0200000</t>
  </si>
  <si>
    <t>0210000</t>
  </si>
  <si>
    <t>0213202</t>
  </si>
  <si>
    <t>О215032</t>
  </si>
  <si>
    <t>О215053</t>
  </si>
  <si>
    <t>О215061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</si>
</sst>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12"/>
      <color indexed="5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color indexed="10"/>
      <name val="Arial"/>
      <family val="2"/>
    </font>
    <font>
      <sz val="12"/>
      <name val="Arial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53" applyFont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" fillId="0" borderId="0" xfId="53" applyFont="1" applyFill="1">
      <alignment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9" fontId="4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1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wrapText="1"/>
    </xf>
    <xf numFmtId="0" fontId="3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49" fontId="46" fillId="0" borderId="17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20">
      <selection activeCell="A122" sqref="A122"/>
    </sheetView>
  </sheetViews>
  <sheetFormatPr defaultColWidth="9.140625" defaultRowHeight="12.75"/>
  <cols>
    <col min="1" max="1" width="13.8515625" style="0" customWidth="1"/>
    <col min="2" max="2" width="10.00390625" style="0" customWidth="1"/>
    <col min="3" max="3" width="11.140625" style="0" customWidth="1"/>
    <col min="4" max="4" width="43.28125" style="0" customWidth="1"/>
    <col min="5" max="5" width="52.8515625" style="0" customWidth="1"/>
    <col min="6" max="6" width="12.7109375" style="0" customWidth="1"/>
    <col min="7" max="7" width="25.8515625" style="0" hidden="1" customWidth="1"/>
    <col min="8" max="8" width="13.421875" style="0" customWidth="1"/>
    <col min="9" max="9" width="26.8515625" style="0" customWidth="1"/>
  </cols>
  <sheetData>
    <row r="1" spans="6:11" ht="12.75" customHeight="1">
      <c r="F1" s="31"/>
      <c r="H1" s="121" t="s">
        <v>143</v>
      </c>
      <c r="I1" s="122"/>
      <c r="J1" s="122"/>
      <c r="K1" s="122"/>
    </row>
    <row r="2" spans="6:11" ht="15">
      <c r="F2" s="32"/>
      <c r="H2" s="50" t="s">
        <v>144</v>
      </c>
      <c r="I2" s="51"/>
      <c r="J2" s="52"/>
      <c r="K2" s="52"/>
    </row>
    <row r="3" spans="6:11" ht="12.75">
      <c r="F3" s="15"/>
      <c r="H3" s="50"/>
      <c r="I3" s="51"/>
      <c r="J3" s="52"/>
      <c r="K3" s="52"/>
    </row>
    <row r="4" spans="6:11" ht="12.75">
      <c r="F4" s="15"/>
      <c r="H4" s="53"/>
      <c r="I4" s="51"/>
      <c r="J4" s="51"/>
      <c r="K4" s="51"/>
    </row>
    <row r="5" spans="6:11" ht="0.75" customHeight="1">
      <c r="F5" s="15"/>
      <c r="H5" s="35"/>
      <c r="I5" s="34"/>
      <c r="J5" s="34"/>
      <c r="K5" s="34"/>
    </row>
    <row r="6" spans="3:9" ht="25.5" customHeight="1">
      <c r="C6" s="124" t="s">
        <v>145</v>
      </c>
      <c r="D6" s="124"/>
      <c r="E6" s="124"/>
      <c r="F6" s="124"/>
      <c r="G6" s="124"/>
      <c r="H6" s="124"/>
      <c r="I6" s="124"/>
    </row>
    <row r="7" spans="4:9" ht="15" customHeight="1" hidden="1">
      <c r="D7" s="67"/>
      <c r="I7" s="30" t="s">
        <v>3</v>
      </c>
    </row>
    <row r="8" spans="1:9" ht="15.75" hidden="1">
      <c r="A8" s="78"/>
      <c r="B8" s="79"/>
      <c r="C8" s="80"/>
      <c r="D8" s="125" t="s">
        <v>95</v>
      </c>
      <c r="E8" s="126"/>
      <c r="F8" s="126"/>
      <c r="G8" s="123"/>
      <c r="H8" s="123"/>
      <c r="I8" s="10" t="s">
        <v>1</v>
      </c>
    </row>
    <row r="9" spans="1:9" ht="75.75" customHeight="1">
      <c r="A9" s="81" t="s">
        <v>56</v>
      </c>
      <c r="B9" s="68" t="s">
        <v>57</v>
      </c>
      <c r="C9" s="56" t="s">
        <v>58</v>
      </c>
      <c r="D9" s="125"/>
      <c r="E9" s="7" t="s">
        <v>43</v>
      </c>
      <c r="F9" s="7" t="s">
        <v>0</v>
      </c>
      <c r="G9" s="7" t="s">
        <v>4</v>
      </c>
      <c r="H9" s="7" t="s">
        <v>44</v>
      </c>
      <c r="I9" s="11" t="s">
        <v>45</v>
      </c>
    </row>
    <row r="10" spans="1:9" ht="1.5" customHeight="1" hidden="1">
      <c r="A10" s="82"/>
      <c r="B10" s="54"/>
      <c r="C10" s="7">
        <v>1</v>
      </c>
      <c r="D10" s="8"/>
      <c r="E10" s="5"/>
      <c r="F10" s="4"/>
      <c r="G10" s="4"/>
      <c r="H10" s="4"/>
      <c r="I10" s="28"/>
    </row>
    <row r="11" spans="1:9" ht="29.25" customHeight="1" hidden="1">
      <c r="A11" s="83" t="s">
        <v>61</v>
      </c>
      <c r="B11" s="54"/>
      <c r="C11" s="46"/>
      <c r="D11" s="69" t="s">
        <v>59</v>
      </c>
      <c r="E11" s="9"/>
      <c r="F11" s="13">
        <f>F16+F17+F18+F19</f>
        <v>0</v>
      </c>
      <c r="G11" s="13">
        <f>G16+G17+G18+G19</f>
        <v>0</v>
      </c>
      <c r="H11" s="13">
        <f>H16+H17+H18+H19</f>
        <v>0</v>
      </c>
      <c r="I11" s="29">
        <f aca="true" t="shared" si="0" ref="I11:I27">F11+H11</f>
        <v>0</v>
      </c>
    </row>
    <row r="12" spans="1:9" ht="29.25" customHeight="1" hidden="1">
      <c r="A12" s="83" t="s">
        <v>62</v>
      </c>
      <c r="B12" s="54"/>
      <c r="C12" s="46"/>
      <c r="D12" s="69" t="s">
        <v>60</v>
      </c>
      <c r="E12" s="9"/>
      <c r="F12" s="13">
        <f>F17+F18+F19</f>
        <v>0</v>
      </c>
      <c r="G12" s="13">
        <f>G17+G18+G19</f>
        <v>0</v>
      </c>
      <c r="H12" s="13">
        <f>H17+H18+H19</f>
        <v>0</v>
      </c>
      <c r="I12" s="29">
        <f>I17+I18+I19</f>
        <v>0</v>
      </c>
    </row>
    <row r="13" spans="1:9" ht="15.75" hidden="1">
      <c r="A13" s="82"/>
      <c r="B13" s="54"/>
      <c r="C13" s="46"/>
      <c r="D13" s="13"/>
      <c r="E13" s="9"/>
      <c r="F13" s="13"/>
      <c r="G13" s="13"/>
      <c r="H13" s="13"/>
      <c r="I13" s="29"/>
    </row>
    <row r="14" spans="1:9" ht="15.75" hidden="1">
      <c r="A14" s="82"/>
      <c r="B14" s="54"/>
      <c r="C14" s="46"/>
      <c r="D14" s="13"/>
      <c r="E14" s="9"/>
      <c r="F14" s="13"/>
      <c r="G14" s="13"/>
      <c r="H14" s="13"/>
      <c r="I14" s="29"/>
    </row>
    <row r="15" spans="1:9" ht="15.75" hidden="1">
      <c r="A15" s="82"/>
      <c r="B15" s="54"/>
      <c r="C15" s="46"/>
      <c r="D15" s="13"/>
      <c r="E15" s="9"/>
      <c r="F15" s="13"/>
      <c r="G15" s="13"/>
      <c r="H15" s="13"/>
      <c r="I15" s="29"/>
    </row>
    <row r="16" spans="1:9" ht="15.75" hidden="1">
      <c r="A16" s="82"/>
      <c r="B16" s="54"/>
      <c r="C16" s="109" t="s">
        <v>64</v>
      </c>
      <c r="D16" s="109" t="s">
        <v>5</v>
      </c>
      <c r="E16" s="33"/>
      <c r="F16" s="26"/>
      <c r="G16" s="4"/>
      <c r="H16" s="4"/>
      <c r="I16" s="29">
        <f t="shared" si="0"/>
        <v>0</v>
      </c>
    </row>
    <row r="17" spans="1:9" s="42" customFormat="1" ht="34.5" customHeight="1" hidden="1">
      <c r="A17" s="84" t="s">
        <v>124</v>
      </c>
      <c r="B17" s="64" t="s">
        <v>63</v>
      </c>
      <c r="C17" s="109"/>
      <c r="D17" s="120"/>
      <c r="E17" s="13" t="s">
        <v>14</v>
      </c>
      <c r="F17" s="26"/>
      <c r="G17" s="26"/>
      <c r="H17" s="26"/>
      <c r="I17" s="29">
        <f t="shared" si="0"/>
        <v>0</v>
      </c>
    </row>
    <row r="18" spans="1:9" ht="1.5" customHeight="1" hidden="1">
      <c r="A18" s="82"/>
      <c r="B18" s="54"/>
      <c r="C18" s="119"/>
      <c r="D18" s="120"/>
      <c r="E18" s="17"/>
      <c r="F18" s="26"/>
      <c r="G18" s="4"/>
      <c r="H18" s="4"/>
      <c r="I18" s="29">
        <f t="shared" si="0"/>
        <v>0</v>
      </c>
    </row>
    <row r="19" spans="1:9" ht="2.25" customHeight="1" hidden="1">
      <c r="A19" s="82"/>
      <c r="B19" s="54"/>
      <c r="C19" s="119"/>
      <c r="D19" s="120"/>
      <c r="E19" s="70" t="s">
        <v>53</v>
      </c>
      <c r="F19" s="26"/>
      <c r="G19" s="4"/>
      <c r="H19" s="12"/>
      <c r="I19" s="29">
        <f t="shared" si="0"/>
        <v>0</v>
      </c>
    </row>
    <row r="20" spans="1:9" ht="30" customHeight="1">
      <c r="A20" s="85" t="s">
        <v>146</v>
      </c>
      <c r="B20" s="54"/>
      <c r="C20" s="46"/>
      <c r="D20" s="69" t="s">
        <v>65</v>
      </c>
      <c r="E20" s="13"/>
      <c r="F20" s="13">
        <f>F22+F28+F42+F49+F57+F47+F36+F55+F40+F66+F53+F51+F38+F77</f>
        <v>3610661</v>
      </c>
      <c r="G20" s="13" t="e">
        <f>G22+G28+G42+G49+G57+G47+G36+G55+G40+G66+G53+G51+G38</f>
        <v>#VALUE!</v>
      </c>
      <c r="H20" s="13">
        <f>H22+H28+H42+H49+H57+H47+H36+H55+H40+H66+H53+H51+H38</f>
        <v>0</v>
      </c>
      <c r="I20" s="29">
        <f t="shared" si="0"/>
        <v>3610661</v>
      </c>
    </row>
    <row r="21" spans="1:9" ht="37.5" customHeight="1">
      <c r="A21" s="85" t="s">
        <v>147</v>
      </c>
      <c r="B21" s="54"/>
      <c r="C21" s="46"/>
      <c r="D21" s="69" t="s">
        <v>66</v>
      </c>
      <c r="E21" s="13"/>
      <c r="F21" s="13">
        <f>F20</f>
        <v>3610661</v>
      </c>
      <c r="G21" s="13" t="e">
        <f>G20</f>
        <v>#VALUE!</v>
      </c>
      <c r="H21" s="13">
        <f>H20</f>
        <v>0</v>
      </c>
      <c r="I21" s="13">
        <f>I20</f>
        <v>3610661</v>
      </c>
    </row>
    <row r="22" spans="1:9" ht="15" customHeight="1">
      <c r="A22" s="82"/>
      <c r="B22" s="54"/>
      <c r="C22" s="71"/>
      <c r="D22" s="9"/>
      <c r="E22" s="19" t="s">
        <v>17</v>
      </c>
      <c r="F22" s="13">
        <f>SUM(F23:F27)</f>
        <v>400000</v>
      </c>
      <c r="G22" s="13"/>
      <c r="H22" s="13">
        <f>SUM(H23:H27)</f>
        <v>0</v>
      </c>
      <c r="I22" s="29">
        <f t="shared" si="0"/>
        <v>400000</v>
      </c>
    </row>
    <row r="23" spans="1:9" ht="1.5" customHeight="1" hidden="1">
      <c r="A23" s="82"/>
      <c r="B23" s="54"/>
      <c r="C23" s="72" t="s">
        <v>11</v>
      </c>
      <c r="D23" s="4" t="s">
        <v>15</v>
      </c>
      <c r="E23" s="12" t="s">
        <v>17</v>
      </c>
      <c r="F23" s="26"/>
      <c r="G23" s="9"/>
      <c r="H23" s="9"/>
      <c r="I23" s="29">
        <f t="shared" si="0"/>
        <v>0</v>
      </c>
    </row>
    <row r="24" spans="1:9" ht="31.5" hidden="1">
      <c r="A24" s="82"/>
      <c r="B24" s="54"/>
      <c r="C24" s="58" t="s">
        <v>7</v>
      </c>
      <c r="D24" s="12" t="s">
        <v>9</v>
      </c>
      <c r="E24" s="12" t="s">
        <v>17</v>
      </c>
      <c r="F24" s="26"/>
      <c r="G24" s="9"/>
      <c r="H24" s="9"/>
      <c r="I24" s="29">
        <f t="shared" si="0"/>
        <v>0</v>
      </c>
    </row>
    <row r="25" spans="1:9" ht="49.5" customHeight="1">
      <c r="A25" s="84" t="s">
        <v>148</v>
      </c>
      <c r="B25" s="64" t="s">
        <v>74</v>
      </c>
      <c r="C25" s="65">
        <v>1030</v>
      </c>
      <c r="D25" s="44" t="s">
        <v>73</v>
      </c>
      <c r="E25" s="12" t="s">
        <v>17</v>
      </c>
      <c r="F25" s="26">
        <v>400000</v>
      </c>
      <c r="G25" s="4"/>
      <c r="H25" s="4"/>
      <c r="I25" s="29">
        <f t="shared" si="0"/>
        <v>400000</v>
      </c>
    </row>
    <row r="26" spans="1:9" ht="31.5" hidden="1">
      <c r="A26" s="82"/>
      <c r="B26" s="54"/>
      <c r="C26" s="58" t="s">
        <v>21</v>
      </c>
      <c r="D26" s="12" t="s">
        <v>5</v>
      </c>
      <c r="E26" s="12" t="s">
        <v>17</v>
      </c>
      <c r="F26" s="26"/>
      <c r="G26" s="4"/>
      <c r="H26" s="4"/>
      <c r="I26" s="29">
        <f t="shared" si="0"/>
        <v>0</v>
      </c>
    </row>
    <row r="27" spans="1:9" ht="31.5" hidden="1">
      <c r="A27" s="82"/>
      <c r="B27" s="54"/>
      <c r="C27" s="58" t="s">
        <v>7</v>
      </c>
      <c r="D27" s="12" t="s">
        <v>9</v>
      </c>
      <c r="E27" s="12" t="s">
        <v>17</v>
      </c>
      <c r="F27" s="26"/>
      <c r="G27" s="4" t="s">
        <v>17</v>
      </c>
      <c r="H27" s="12"/>
      <c r="I27" s="29">
        <f t="shared" si="0"/>
        <v>0</v>
      </c>
    </row>
    <row r="28" spans="1:9" ht="63" hidden="1">
      <c r="A28" s="82"/>
      <c r="B28" s="54"/>
      <c r="C28" s="58"/>
      <c r="D28" s="12"/>
      <c r="E28" s="13" t="s">
        <v>91</v>
      </c>
      <c r="F28" s="19">
        <f>F29</f>
        <v>0</v>
      </c>
      <c r="G28" s="19"/>
      <c r="H28" s="19"/>
      <c r="I28" s="29">
        <f aca="true" t="shared" si="1" ref="I28:I42">F28+H28</f>
        <v>0</v>
      </c>
    </row>
    <row r="29" spans="1:9" ht="62.25" customHeight="1" hidden="1">
      <c r="A29" s="86" t="s">
        <v>68</v>
      </c>
      <c r="B29" s="57">
        <v>7420</v>
      </c>
      <c r="C29" s="58" t="s">
        <v>86</v>
      </c>
      <c r="D29" s="12" t="s">
        <v>5</v>
      </c>
      <c r="E29" s="12" t="s">
        <v>91</v>
      </c>
      <c r="F29" s="26"/>
      <c r="G29" s="4"/>
      <c r="H29" s="4"/>
      <c r="I29" s="29">
        <f t="shared" si="1"/>
        <v>0</v>
      </c>
    </row>
    <row r="30" spans="1:9" ht="31.5" hidden="1">
      <c r="A30" s="82"/>
      <c r="B30" s="54"/>
      <c r="C30" s="58" t="s">
        <v>6</v>
      </c>
      <c r="D30" s="12" t="s">
        <v>8</v>
      </c>
      <c r="E30" s="12" t="s">
        <v>18</v>
      </c>
      <c r="F30" s="26"/>
      <c r="G30" s="4"/>
      <c r="H30" s="4"/>
      <c r="I30" s="29">
        <f t="shared" si="1"/>
        <v>0</v>
      </c>
    </row>
    <row r="31" spans="1:9" ht="31.5" hidden="1">
      <c r="A31" s="82"/>
      <c r="B31" s="54"/>
      <c r="C31" s="58" t="s">
        <v>7</v>
      </c>
      <c r="D31" s="12" t="s">
        <v>9</v>
      </c>
      <c r="E31" s="12" t="s">
        <v>18</v>
      </c>
      <c r="F31" s="26"/>
      <c r="G31" s="4"/>
      <c r="H31" s="4"/>
      <c r="I31" s="29">
        <f t="shared" si="1"/>
        <v>0</v>
      </c>
    </row>
    <row r="32" spans="1:9" ht="47.25" hidden="1">
      <c r="A32" s="82"/>
      <c r="B32" s="54"/>
      <c r="C32" s="58" t="s">
        <v>23</v>
      </c>
      <c r="D32" s="12" t="s">
        <v>22</v>
      </c>
      <c r="E32" s="12" t="s">
        <v>18</v>
      </c>
      <c r="F32" s="26"/>
      <c r="G32" s="4"/>
      <c r="H32" s="4"/>
      <c r="I32" s="29">
        <f t="shared" si="1"/>
        <v>0</v>
      </c>
    </row>
    <row r="33" spans="1:9" ht="31.5" hidden="1">
      <c r="A33" s="82"/>
      <c r="B33" s="54"/>
      <c r="C33" s="58" t="s">
        <v>19</v>
      </c>
      <c r="D33" s="26" t="s">
        <v>20</v>
      </c>
      <c r="E33" s="12" t="s">
        <v>18</v>
      </c>
      <c r="F33" s="26"/>
      <c r="G33" s="4"/>
      <c r="H33" s="4"/>
      <c r="I33" s="29">
        <f t="shared" si="1"/>
        <v>0</v>
      </c>
    </row>
    <row r="34" spans="1:9" ht="31.5" hidden="1">
      <c r="A34" s="82"/>
      <c r="B34" s="54"/>
      <c r="C34" s="58" t="s">
        <v>24</v>
      </c>
      <c r="D34" s="12" t="s">
        <v>25</v>
      </c>
      <c r="E34" s="12" t="s">
        <v>18</v>
      </c>
      <c r="F34" s="26"/>
      <c r="G34" s="4"/>
      <c r="H34" s="4"/>
      <c r="I34" s="29">
        <f t="shared" si="1"/>
        <v>0</v>
      </c>
    </row>
    <row r="35" spans="1:9" ht="78.75" hidden="1">
      <c r="A35" s="82"/>
      <c r="B35" s="54"/>
      <c r="C35" s="58" t="s">
        <v>29</v>
      </c>
      <c r="D35" s="26" t="s">
        <v>38</v>
      </c>
      <c r="E35" s="12" t="s">
        <v>18</v>
      </c>
      <c r="F35" s="26"/>
      <c r="G35" s="12" t="s">
        <v>18</v>
      </c>
      <c r="H35" s="4"/>
      <c r="I35" s="29">
        <f t="shared" si="1"/>
        <v>0</v>
      </c>
    </row>
    <row r="36" spans="1:9" ht="31.5" hidden="1">
      <c r="A36" s="82"/>
      <c r="B36" s="54"/>
      <c r="C36" s="58"/>
      <c r="D36" s="26"/>
      <c r="E36" s="13" t="s">
        <v>92</v>
      </c>
      <c r="F36" s="19">
        <f>F37</f>
        <v>0</v>
      </c>
      <c r="G36" s="19">
        <f>G37+G40</f>
        <v>0</v>
      </c>
      <c r="H36" s="19">
        <f>H37+H40</f>
        <v>0</v>
      </c>
      <c r="I36" s="29">
        <f t="shared" si="1"/>
        <v>0</v>
      </c>
    </row>
    <row r="37" spans="1:9" ht="30.75" customHeight="1" hidden="1">
      <c r="A37" s="86" t="s">
        <v>68</v>
      </c>
      <c r="B37" s="57">
        <v>7420</v>
      </c>
      <c r="C37" s="58" t="s">
        <v>86</v>
      </c>
      <c r="D37" s="12" t="s">
        <v>5</v>
      </c>
      <c r="E37" s="12" t="s">
        <v>92</v>
      </c>
      <c r="F37" s="26"/>
      <c r="G37" s="12"/>
      <c r="H37" s="26"/>
      <c r="I37" s="29">
        <f t="shared" si="1"/>
        <v>0</v>
      </c>
    </row>
    <row r="38" spans="1:9" ht="31.5" hidden="1">
      <c r="A38" s="86"/>
      <c r="B38" s="57"/>
      <c r="C38" s="58"/>
      <c r="D38" s="12"/>
      <c r="E38" s="13" t="s">
        <v>69</v>
      </c>
      <c r="F38" s="19"/>
      <c r="G38" s="13"/>
      <c r="H38" s="19"/>
      <c r="I38" s="29">
        <f t="shared" si="1"/>
        <v>0</v>
      </c>
    </row>
    <row r="39" spans="1:9" ht="31.5" hidden="1">
      <c r="A39" s="86"/>
      <c r="B39" s="57">
        <v>7420</v>
      </c>
      <c r="C39" s="58" t="s">
        <v>86</v>
      </c>
      <c r="D39" s="12" t="s">
        <v>5</v>
      </c>
      <c r="E39" s="12" t="s">
        <v>69</v>
      </c>
      <c r="F39" s="26"/>
      <c r="G39" s="12"/>
      <c r="H39" s="26"/>
      <c r="I39" s="29">
        <f t="shared" si="1"/>
        <v>0</v>
      </c>
    </row>
    <row r="40" spans="1:9" ht="63">
      <c r="A40" s="82"/>
      <c r="B40" s="54"/>
      <c r="C40" s="58"/>
      <c r="D40" s="12"/>
      <c r="E40" s="13" t="s">
        <v>93</v>
      </c>
      <c r="F40" s="19">
        <f>F41</f>
        <v>565000</v>
      </c>
      <c r="G40" s="4"/>
      <c r="H40" s="4"/>
      <c r="I40" s="29">
        <f t="shared" si="1"/>
        <v>565000</v>
      </c>
    </row>
    <row r="41" spans="1:9" ht="54.75" customHeight="1">
      <c r="A41" s="84" t="s">
        <v>148</v>
      </c>
      <c r="B41" s="64" t="s">
        <v>74</v>
      </c>
      <c r="C41" s="65">
        <v>1030</v>
      </c>
      <c r="D41" s="44" t="s">
        <v>73</v>
      </c>
      <c r="E41" s="12" t="s">
        <v>93</v>
      </c>
      <c r="F41" s="26">
        <v>565000</v>
      </c>
      <c r="G41" s="12"/>
      <c r="H41" s="12"/>
      <c r="I41" s="29">
        <f t="shared" si="1"/>
        <v>565000</v>
      </c>
    </row>
    <row r="42" spans="1:9" ht="0.75" customHeight="1" hidden="1">
      <c r="A42" s="82"/>
      <c r="B42" s="54"/>
      <c r="C42" s="58"/>
      <c r="D42" s="12"/>
      <c r="E42" s="13" t="s">
        <v>67</v>
      </c>
      <c r="F42" s="19">
        <f>SUM(F43:F46)</f>
        <v>0</v>
      </c>
      <c r="G42" s="13" t="s">
        <v>30</v>
      </c>
      <c r="H42" s="19">
        <f>SUM(H43:H45)</f>
        <v>0</v>
      </c>
      <c r="I42" s="29">
        <f t="shared" si="1"/>
        <v>0</v>
      </c>
    </row>
    <row r="43" spans="1:9" ht="30.75" customHeight="1" hidden="1">
      <c r="A43" s="86" t="s">
        <v>68</v>
      </c>
      <c r="B43" s="57">
        <v>7420</v>
      </c>
      <c r="C43" s="12" t="s">
        <v>64</v>
      </c>
      <c r="D43" s="12" t="s">
        <v>5</v>
      </c>
      <c r="E43" s="12" t="s">
        <v>30</v>
      </c>
      <c r="F43" s="26"/>
      <c r="G43" s="12"/>
      <c r="H43" s="26"/>
      <c r="I43" s="29">
        <f>F43+H43</f>
        <v>0</v>
      </c>
    </row>
    <row r="44" spans="1:9" ht="47.25" hidden="1">
      <c r="A44" s="82"/>
      <c r="B44" s="57">
        <v>7420</v>
      </c>
      <c r="C44" s="12" t="s">
        <v>64</v>
      </c>
      <c r="D44" s="12" t="s">
        <v>5</v>
      </c>
      <c r="E44" s="26" t="s">
        <v>117</v>
      </c>
      <c r="F44" s="26"/>
      <c r="G44" s="12"/>
      <c r="H44" s="26"/>
      <c r="I44" s="29">
        <f aca="true" t="shared" si="2" ref="I44:I56">F44+H44</f>
        <v>0</v>
      </c>
    </row>
    <row r="45" spans="1:9" ht="31.5" hidden="1">
      <c r="A45" s="86" t="s">
        <v>131</v>
      </c>
      <c r="B45" s="57">
        <v>6310</v>
      </c>
      <c r="C45" s="12" t="s">
        <v>64</v>
      </c>
      <c r="D45" s="12" t="s">
        <v>132</v>
      </c>
      <c r="E45" s="12" t="s">
        <v>30</v>
      </c>
      <c r="F45" s="26"/>
      <c r="G45" s="12"/>
      <c r="H45" s="12"/>
      <c r="I45" s="29">
        <f t="shared" si="2"/>
        <v>0</v>
      </c>
    </row>
    <row r="46" spans="1:9" ht="31.5" hidden="1">
      <c r="A46" s="82"/>
      <c r="B46" s="54"/>
      <c r="C46" s="58" t="s">
        <v>55</v>
      </c>
      <c r="D46" s="26" t="s">
        <v>20</v>
      </c>
      <c r="E46" s="12" t="s">
        <v>30</v>
      </c>
      <c r="F46" s="26"/>
      <c r="G46" s="12"/>
      <c r="H46" s="12"/>
      <c r="I46" s="29">
        <f t="shared" si="2"/>
        <v>0</v>
      </c>
    </row>
    <row r="47" spans="1:9" ht="47.25" hidden="1">
      <c r="A47" s="82"/>
      <c r="B47" s="54"/>
      <c r="C47" s="73"/>
      <c r="D47" s="17"/>
      <c r="E47" s="19" t="s">
        <v>94</v>
      </c>
      <c r="F47" s="19">
        <f>F48</f>
        <v>0</v>
      </c>
      <c r="G47" s="4"/>
      <c r="H47" s="12"/>
      <c r="I47" s="29">
        <f t="shared" si="2"/>
        <v>0</v>
      </c>
    </row>
    <row r="48" spans="1:9" ht="31.5" hidden="1">
      <c r="A48" s="86" t="s">
        <v>68</v>
      </c>
      <c r="B48" s="57">
        <v>7420</v>
      </c>
      <c r="C48" s="12" t="s">
        <v>64</v>
      </c>
      <c r="D48" s="12" t="s">
        <v>5</v>
      </c>
      <c r="E48" s="12" t="s">
        <v>30</v>
      </c>
      <c r="F48" s="40"/>
      <c r="G48" s="4"/>
      <c r="H48" s="12"/>
      <c r="I48" s="29">
        <f t="shared" si="2"/>
        <v>0</v>
      </c>
    </row>
    <row r="49" spans="1:9" ht="78.75" hidden="1">
      <c r="A49" s="82"/>
      <c r="B49" s="54"/>
      <c r="C49" s="43"/>
      <c r="D49" s="43"/>
      <c r="E49" s="19" t="s">
        <v>114</v>
      </c>
      <c r="F49" s="19">
        <f>F50</f>
        <v>0</v>
      </c>
      <c r="G49" s="4"/>
      <c r="H49" s="12"/>
      <c r="I49" s="29">
        <f t="shared" si="2"/>
        <v>0</v>
      </c>
    </row>
    <row r="50" spans="1:9" ht="78.75" hidden="1">
      <c r="A50" s="86" t="s">
        <v>68</v>
      </c>
      <c r="B50" s="57">
        <v>7212</v>
      </c>
      <c r="C50" s="12" t="s">
        <v>116</v>
      </c>
      <c r="D50" s="12" t="s">
        <v>115</v>
      </c>
      <c r="E50" s="26" t="s">
        <v>114</v>
      </c>
      <c r="F50" s="26"/>
      <c r="G50" s="4"/>
      <c r="H50" s="12"/>
      <c r="I50" s="29">
        <f t="shared" si="2"/>
        <v>0</v>
      </c>
    </row>
    <row r="51" spans="1:9" ht="63" hidden="1">
      <c r="A51" s="82"/>
      <c r="B51" s="54"/>
      <c r="C51" s="12"/>
      <c r="D51" s="12"/>
      <c r="E51" s="99" t="s">
        <v>111</v>
      </c>
      <c r="F51" s="19">
        <f>F52</f>
        <v>0</v>
      </c>
      <c r="G51" s="19">
        <f>G52</f>
        <v>0</v>
      </c>
      <c r="H51" s="19">
        <f>H52</f>
        <v>0</v>
      </c>
      <c r="I51" s="29">
        <f t="shared" si="2"/>
        <v>0</v>
      </c>
    </row>
    <row r="52" spans="1:9" ht="61.5" customHeight="1" hidden="1">
      <c r="A52" s="82"/>
      <c r="B52" s="57">
        <v>7420</v>
      </c>
      <c r="C52" s="12" t="s">
        <v>64</v>
      </c>
      <c r="D52" s="12" t="s">
        <v>5</v>
      </c>
      <c r="E52" s="100" t="s">
        <v>111</v>
      </c>
      <c r="F52" s="26"/>
      <c r="G52" s="4"/>
      <c r="H52" s="12"/>
      <c r="I52" s="29">
        <f t="shared" si="2"/>
        <v>0</v>
      </c>
    </row>
    <row r="53" spans="1:9" ht="0.75" customHeight="1" hidden="1">
      <c r="A53" s="82"/>
      <c r="B53" s="54"/>
      <c r="C53" s="12"/>
      <c r="D53" s="12"/>
      <c r="E53" s="13" t="s">
        <v>110</v>
      </c>
      <c r="F53" s="19">
        <f>F54</f>
        <v>0</v>
      </c>
      <c r="G53" s="4"/>
      <c r="H53" s="57">
        <f>H54</f>
        <v>0</v>
      </c>
      <c r="I53" s="29">
        <f t="shared" si="2"/>
        <v>0</v>
      </c>
    </row>
    <row r="54" spans="1:9" ht="63" customHeight="1" hidden="1">
      <c r="A54" s="86" t="s">
        <v>68</v>
      </c>
      <c r="B54" s="57">
        <v>7420</v>
      </c>
      <c r="C54" s="12" t="s">
        <v>64</v>
      </c>
      <c r="D54" s="12" t="s">
        <v>5</v>
      </c>
      <c r="E54" s="12" t="s">
        <v>110</v>
      </c>
      <c r="F54" s="26"/>
      <c r="G54" s="12" t="s">
        <v>34</v>
      </c>
      <c r="H54" s="13"/>
      <c r="I54" s="29">
        <f t="shared" si="2"/>
        <v>0</v>
      </c>
    </row>
    <row r="55" spans="1:9" ht="45.75" customHeight="1" hidden="1">
      <c r="A55" s="82"/>
      <c r="B55" s="54"/>
      <c r="C55" s="12"/>
      <c r="D55" s="12"/>
      <c r="E55" s="13" t="s">
        <v>113</v>
      </c>
      <c r="F55" s="19">
        <f>F56</f>
        <v>0</v>
      </c>
      <c r="G55" s="13" t="s">
        <v>41</v>
      </c>
      <c r="H55" s="13"/>
      <c r="I55" s="29">
        <f t="shared" si="2"/>
        <v>0</v>
      </c>
    </row>
    <row r="56" spans="1:9" ht="31.5" hidden="1">
      <c r="A56" s="82"/>
      <c r="B56" s="57">
        <v>7420</v>
      </c>
      <c r="C56" s="12" t="s">
        <v>64</v>
      </c>
      <c r="D56" s="12" t="s">
        <v>5</v>
      </c>
      <c r="E56" s="12" t="s">
        <v>113</v>
      </c>
      <c r="F56" s="26"/>
      <c r="G56" s="12"/>
      <c r="H56" s="13"/>
      <c r="I56" s="29">
        <f t="shared" si="2"/>
        <v>0</v>
      </c>
    </row>
    <row r="57" spans="1:9" ht="63" customHeight="1">
      <c r="A57" s="82"/>
      <c r="B57" s="54"/>
      <c r="C57" s="12"/>
      <c r="D57" s="12"/>
      <c r="E57" s="47" t="s">
        <v>47</v>
      </c>
      <c r="F57" s="19">
        <f>F59+F61+F58+F60+F62+F63+F64</f>
        <v>2645661</v>
      </c>
      <c r="G57" s="19"/>
      <c r="H57" s="13">
        <f>H59</f>
        <v>0</v>
      </c>
      <c r="I57" s="29">
        <f aca="true" t="shared" si="3" ref="I57:I81">F57+H57</f>
        <v>2645661</v>
      </c>
    </row>
    <row r="58" spans="1:9" ht="44.25" customHeight="1" hidden="1">
      <c r="A58" s="82"/>
      <c r="B58" s="54"/>
      <c r="C58" s="58" t="s">
        <v>7</v>
      </c>
      <c r="D58" s="12" t="s">
        <v>9</v>
      </c>
      <c r="E58" s="48" t="s">
        <v>47</v>
      </c>
      <c r="F58" s="26"/>
      <c r="G58" s="19"/>
      <c r="H58" s="13"/>
      <c r="I58" s="29">
        <f t="shared" si="3"/>
        <v>0</v>
      </c>
    </row>
    <row r="59" spans="1:9" ht="1.5" customHeight="1" hidden="1">
      <c r="A59" s="86" t="s">
        <v>70</v>
      </c>
      <c r="B59" s="57">
        <v>5011</v>
      </c>
      <c r="C59" s="12" t="s">
        <v>71</v>
      </c>
      <c r="D59" s="12" t="s">
        <v>103</v>
      </c>
      <c r="E59" s="48" t="s">
        <v>47</v>
      </c>
      <c r="F59" s="26"/>
      <c r="G59" s="26"/>
      <c r="H59" s="12"/>
      <c r="I59" s="29">
        <f t="shared" si="3"/>
        <v>0</v>
      </c>
    </row>
    <row r="60" spans="1:9" ht="60.75" customHeight="1" hidden="1">
      <c r="A60" s="86" t="s">
        <v>102</v>
      </c>
      <c r="B60" s="57">
        <v>3141</v>
      </c>
      <c r="C60" s="12">
        <v>1040</v>
      </c>
      <c r="D60" s="12" t="s">
        <v>104</v>
      </c>
      <c r="E60" s="48" t="s">
        <v>47</v>
      </c>
      <c r="F60" s="26"/>
      <c r="G60" s="26"/>
      <c r="H60" s="12"/>
      <c r="I60" s="29">
        <f t="shared" si="3"/>
        <v>0</v>
      </c>
    </row>
    <row r="61" spans="1:9" ht="61.5" customHeight="1" hidden="1">
      <c r="A61" s="86" t="s">
        <v>109</v>
      </c>
      <c r="B61" s="57">
        <v>3160</v>
      </c>
      <c r="C61" s="12">
        <v>1040</v>
      </c>
      <c r="D61" s="26" t="s">
        <v>20</v>
      </c>
      <c r="E61" s="48" t="s">
        <v>47</v>
      </c>
      <c r="F61" s="26"/>
      <c r="G61" s="4"/>
      <c r="H61" s="4"/>
      <c r="I61" s="29">
        <f>F61+H61</f>
        <v>0</v>
      </c>
    </row>
    <row r="62" spans="1:9" ht="61.5" customHeight="1">
      <c r="A62" s="86" t="s">
        <v>149</v>
      </c>
      <c r="B62" s="57">
        <v>5032</v>
      </c>
      <c r="C62" s="12" t="s">
        <v>71</v>
      </c>
      <c r="D62" s="26" t="s">
        <v>118</v>
      </c>
      <c r="E62" s="100" t="s">
        <v>47</v>
      </c>
      <c r="F62" s="26">
        <v>2076044</v>
      </c>
      <c r="G62" s="4"/>
      <c r="H62" s="4"/>
      <c r="I62" s="29">
        <f>F62+H62</f>
        <v>2076044</v>
      </c>
    </row>
    <row r="63" spans="1:9" ht="60.75" customHeight="1">
      <c r="A63" s="86" t="s">
        <v>150</v>
      </c>
      <c r="B63" s="57">
        <v>5053</v>
      </c>
      <c r="C63" s="12" t="s">
        <v>71</v>
      </c>
      <c r="D63" s="101" t="s">
        <v>119</v>
      </c>
      <c r="E63" s="100" t="s">
        <v>47</v>
      </c>
      <c r="F63" s="26">
        <v>367817</v>
      </c>
      <c r="G63" s="4"/>
      <c r="H63" s="4"/>
      <c r="I63" s="29">
        <f>F63+H63</f>
        <v>367817</v>
      </c>
    </row>
    <row r="64" spans="1:9" ht="62.25" customHeight="1">
      <c r="A64" s="86" t="s">
        <v>151</v>
      </c>
      <c r="B64" s="57">
        <v>5061</v>
      </c>
      <c r="C64" s="12" t="s">
        <v>71</v>
      </c>
      <c r="D64" s="48" t="s">
        <v>120</v>
      </c>
      <c r="E64" s="100" t="s">
        <v>47</v>
      </c>
      <c r="F64" s="26">
        <v>201800</v>
      </c>
      <c r="G64" s="4"/>
      <c r="H64" s="4"/>
      <c r="I64" s="29">
        <f>F64+H64</f>
        <v>201800</v>
      </c>
    </row>
    <row r="65" spans="1:9" ht="31.5" hidden="1">
      <c r="A65" s="82"/>
      <c r="B65" s="54"/>
      <c r="C65" s="109" t="s">
        <v>106</v>
      </c>
      <c r="D65" s="109" t="s">
        <v>26</v>
      </c>
      <c r="E65" s="13" t="s">
        <v>42</v>
      </c>
      <c r="F65" s="19"/>
      <c r="G65" s="4"/>
      <c r="H65" s="4"/>
      <c r="I65" s="29">
        <f>F65+H65</f>
        <v>0</v>
      </c>
    </row>
    <row r="66" spans="1:9" ht="52.5" customHeight="1" hidden="1">
      <c r="A66" s="86" t="s">
        <v>107</v>
      </c>
      <c r="B66" s="57">
        <v>7810</v>
      </c>
      <c r="C66" s="110"/>
      <c r="D66" s="110"/>
      <c r="E66" s="13" t="s">
        <v>108</v>
      </c>
      <c r="F66" s="19"/>
      <c r="G66" s="12"/>
      <c r="H66" s="13"/>
      <c r="I66" s="29">
        <f t="shared" si="3"/>
        <v>0</v>
      </c>
    </row>
    <row r="67" spans="1:9" ht="31.5" hidden="1">
      <c r="A67" s="87">
        <v>1000000</v>
      </c>
      <c r="B67" s="54"/>
      <c r="C67" s="46"/>
      <c r="D67" s="63" t="s">
        <v>99</v>
      </c>
      <c r="E67" s="13"/>
      <c r="F67" s="27">
        <f>F71+F75</f>
        <v>0</v>
      </c>
      <c r="G67" s="27"/>
      <c r="H67" s="27">
        <f>H71</f>
        <v>0</v>
      </c>
      <c r="I67" s="29">
        <f t="shared" si="3"/>
        <v>0</v>
      </c>
    </row>
    <row r="68" spans="1:9" ht="31.5" hidden="1">
      <c r="A68" s="87">
        <v>1010000</v>
      </c>
      <c r="B68" s="54"/>
      <c r="C68" s="46"/>
      <c r="D68" s="63" t="s">
        <v>100</v>
      </c>
      <c r="E68" s="13"/>
      <c r="F68" s="27"/>
      <c r="G68" s="27"/>
      <c r="H68" s="27"/>
      <c r="I68" s="29"/>
    </row>
    <row r="69" spans="1:9" ht="31.5" hidden="1">
      <c r="A69" s="82"/>
      <c r="B69" s="54"/>
      <c r="C69" s="46"/>
      <c r="D69" s="13"/>
      <c r="E69" s="13" t="s">
        <v>101</v>
      </c>
      <c r="F69" s="27">
        <f>F70</f>
        <v>0</v>
      </c>
      <c r="G69" s="27"/>
      <c r="H69" s="19"/>
      <c r="I69" s="29">
        <f t="shared" si="3"/>
        <v>0</v>
      </c>
    </row>
    <row r="70" spans="1:9" ht="31.5" hidden="1">
      <c r="A70" s="82"/>
      <c r="B70" s="54"/>
      <c r="C70" s="58" t="s">
        <v>21</v>
      </c>
      <c r="D70" s="12" t="s">
        <v>33</v>
      </c>
      <c r="E70" s="12" t="s">
        <v>27</v>
      </c>
      <c r="F70" s="26"/>
      <c r="G70" s="27"/>
      <c r="H70" s="19"/>
      <c r="I70" s="29">
        <f t="shared" si="3"/>
        <v>0</v>
      </c>
    </row>
    <row r="71" spans="1:9" ht="31.5" hidden="1">
      <c r="A71" s="82"/>
      <c r="B71" s="54"/>
      <c r="C71" s="46"/>
      <c r="D71" s="13"/>
      <c r="E71" s="13" t="s">
        <v>39</v>
      </c>
      <c r="F71" s="19">
        <f>F72+F73</f>
        <v>0</v>
      </c>
      <c r="G71" s="13"/>
      <c r="H71" s="19">
        <f>H72+H73</f>
        <v>0</v>
      </c>
      <c r="I71" s="29">
        <f t="shared" si="3"/>
        <v>0</v>
      </c>
    </row>
    <row r="72" spans="1:9" ht="31.5" hidden="1">
      <c r="A72" s="82"/>
      <c r="B72" s="54"/>
      <c r="C72" s="58" t="s">
        <v>19</v>
      </c>
      <c r="D72" s="26" t="s">
        <v>20</v>
      </c>
      <c r="E72" s="12" t="s">
        <v>39</v>
      </c>
      <c r="F72" s="26"/>
      <c r="G72" s="4"/>
      <c r="H72" s="4"/>
      <c r="I72" s="29">
        <f t="shared" si="3"/>
        <v>0</v>
      </c>
    </row>
    <row r="73" spans="1:9" ht="63" hidden="1">
      <c r="A73" s="82"/>
      <c r="B73" s="54"/>
      <c r="C73" s="58" t="s">
        <v>35</v>
      </c>
      <c r="D73" s="12" t="s">
        <v>10</v>
      </c>
      <c r="E73" s="12" t="s">
        <v>18</v>
      </c>
      <c r="F73" s="26"/>
      <c r="G73" s="12" t="s">
        <v>18</v>
      </c>
      <c r="H73" s="4"/>
      <c r="I73" s="29">
        <f t="shared" si="3"/>
        <v>0</v>
      </c>
    </row>
    <row r="74" spans="1:9" ht="63" hidden="1">
      <c r="A74" s="82"/>
      <c r="B74" s="54"/>
      <c r="C74" s="74">
        <v>240900</v>
      </c>
      <c r="D74" s="44" t="s">
        <v>28</v>
      </c>
      <c r="E74" s="12"/>
      <c r="F74" s="26"/>
      <c r="G74" s="12" t="s">
        <v>18</v>
      </c>
      <c r="H74" s="4"/>
      <c r="I74" s="29">
        <f t="shared" si="3"/>
        <v>0</v>
      </c>
    </row>
    <row r="75" spans="1:9" ht="31.5" hidden="1">
      <c r="A75" s="82"/>
      <c r="B75" s="54"/>
      <c r="C75" s="74"/>
      <c r="D75" s="44"/>
      <c r="E75" s="13" t="s">
        <v>30</v>
      </c>
      <c r="F75" s="19">
        <f>F76</f>
        <v>0</v>
      </c>
      <c r="G75" s="19"/>
      <c r="H75" s="19">
        <f>H76</f>
        <v>0</v>
      </c>
      <c r="I75" s="29">
        <f t="shared" si="3"/>
        <v>0</v>
      </c>
    </row>
    <row r="76" spans="1:9" ht="31.5" hidden="1">
      <c r="A76" s="82"/>
      <c r="B76" s="54"/>
      <c r="C76" s="12">
        <v>70805</v>
      </c>
      <c r="D76" s="12" t="s">
        <v>36</v>
      </c>
      <c r="E76" s="12" t="s">
        <v>30</v>
      </c>
      <c r="F76" s="26"/>
      <c r="G76" s="26"/>
      <c r="H76" s="26"/>
      <c r="I76" s="29">
        <f t="shared" si="3"/>
        <v>0</v>
      </c>
    </row>
    <row r="77" spans="1:9" ht="110.25" hidden="1">
      <c r="A77" s="86" t="s">
        <v>127</v>
      </c>
      <c r="B77" s="54">
        <v>6650</v>
      </c>
      <c r="C77" s="12" t="s">
        <v>126</v>
      </c>
      <c r="D77" s="12" t="s">
        <v>128</v>
      </c>
      <c r="E77" s="19" t="s">
        <v>129</v>
      </c>
      <c r="F77" s="19"/>
      <c r="G77" s="13" t="s">
        <v>40</v>
      </c>
      <c r="H77" s="19"/>
      <c r="I77" s="29">
        <f t="shared" si="3"/>
        <v>0</v>
      </c>
    </row>
    <row r="78" spans="1:9" ht="31.5" hidden="1">
      <c r="A78" s="103" t="s">
        <v>135</v>
      </c>
      <c r="B78" s="106"/>
      <c r="C78" s="26"/>
      <c r="D78" s="76" t="s">
        <v>133</v>
      </c>
      <c r="E78" s="19"/>
      <c r="F78" s="19">
        <f>F80</f>
        <v>0</v>
      </c>
      <c r="G78" s="19">
        <f>G80</f>
        <v>0</v>
      </c>
      <c r="H78" s="19">
        <f>H80</f>
        <v>0</v>
      </c>
      <c r="I78" s="36">
        <f t="shared" si="3"/>
        <v>0</v>
      </c>
    </row>
    <row r="79" spans="1:9" ht="31.5" hidden="1">
      <c r="A79" s="85" t="s">
        <v>136</v>
      </c>
      <c r="B79" s="106"/>
      <c r="C79" s="26"/>
      <c r="D79" s="76" t="s">
        <v>134</v>
      </c>
      <c r="E79" s="19"/>
      <c r="F79" s="19">
        <f aca="true" t="shared" si="4" ref="F79:H80">F80</f>
        <v>0</v>
      </c>
      <c r="G79" s="19">
        <f t="shared" si="4"/>
        <v>0</v>
      </c>
      <c r="H79" s="19">
        <f t="shared" si="4"/>
        <v>0</v>
      </c>
      <c r="I79" s="36">
        <f t="shared" si="3"/>
        <v>0</v>
      </c>
    </row>
    <row r="80" spans="1:9" ht="31.5" hidden="1">
      <c r="A80" s="89"/>
      <c r="B80" s="106"/>
      <c r="C80" s="26"/>
      <c r="D80" s="26"/>
      <c r="E80" s="19" t="s">
        <v>141</v>
      </c>
      <c r="F80" s="19">
        <f t="shared" si="4"/>
        <v>0</v>
      </c>
      <c r="G80" s="19">
        <f t="shared" si="4"/>
        <v>0</v>
      </c>
      <c r="H80" s="19">
        <f t="shared" si="4"/>
        <v>0</v>
      </c>
      <c r="I80" s="36">
        <f t="shared" si="3"/>
        <v>0</v>
      </c>
    </row>
    <row r="81" spans="1:9" ht="31.5" hidden="1">
      <c r="A81" s="104" t="s">
        <v>137</v>
      </c>
      <c r="B81" s="105" t="s">
        <v>138</v>
      </c>
      <c r="C81" s="107" t="s">
        <v>139</v>
      </c>
      <c r="D81" s="44" t="s">
        <v>140</v>
      </c>
      <c r="E81" s="26" t="s">
        <v>142</v>
      </c>
      <c r="F81" s="26"/>
      <c r="G81" s="26"/>
      <c r="H81" s="26"/>
      <c r="I81" s="36">
        <f t="shared" si="3"/>
        <v>0</v>
      </c>
    </row>
    <row r="82" spans="1:9" ht="31.5" customHeight="1" hidden="1">
      <c r="A82" s="87">
        <v>2000000</v>
      </c>
      <c r="B82" s="54"/>
      <c r="C82" s="46"/>
      <c r="D82" s="63" t="s">
        <v>81</v>
      </c>
      <c r="E82" s="12"/>
      <c r="F82" s="19">
        <f>F84+F87</f>
        <v>0</v>
      </c>
      <c r="G82" s="19"/>
      <c r="H82" s="19">
        <f>H84+H87</f>
        <v>0</v>
      </c>
      <c r="I82" s="36">
        <f>I84+I87</f>
        <v>0</v>
      </c>
    </row>
    <row r="83" spans="1:9" ht="55.5" customHeight="1" hidden="1">
      <c r="A83" s="87">
        <v>2010000</v>
      </c>
      <c r="B83" s="54"/>
      <c r="C83" s="46"/>
      <c r="D83" s="63" t="s">
        <v>82</v>
      </c>
      <c r="E83" s="12"/>
      <c r="F83" s="19">
        <f>F82</f>
        <v>0</v>
      </c>
      <c r="G83" s="19">
        <f>G82</f>
        <v>0</v>
      </c>
      <c r="H83" s="19">
        <f>H82</f>
        <v>0</v>
      </c>
      <c r="I83" s="19">
        <f>I82</f>
        <v>0</v>
      </c>
    </row>
    <row r="84" spans="1:9" ht="31.5" hidden="1">
      <c r="A84" s="82"/>
      <c r="B84" s="54"/>
      <c r="C84" s="12"/>
      <c r="D84" s="12"/>
      <c r="E84" s="13" t="s">
        <v>39</v>
      </c>
      <c r="F84" s="19">
        <f>F85+F86</f>
        <v>0</v>
      </c>
      <c r="G84" s="19"/>
      <c r="H84" s="19">
        <f>H85+H86</f>
        <v>0</v>
      </c>
      <c r="I84" s="36">
        <f>I85+I86</f>
        <v>0</v>
      </c>
    </row>
    <row r="85" spans="1:9" ht="35.25" customHeight="1" hidden="1">
      <c r="A85" s="86">
        <v>2013112</v>
      </c>
      <c r="B85" s="57">
        <v>3112</v>
      </c>
      <c r="C85" s="58" t="s">
        <v>83</v>
      </c>
      <c r="D85" s="12" t="s">
        <v>16</v>
      </c>
      <c r="E85" s="12" t="s">
        <v>39</v>
      </c>
      <c r="F85" s="26"/>
      <c r="G85" s="26"/>
      <c r="H85" s="26"/>
      <c r="I85" s="36">
        <f>F85+H85</f>
        <v>0</v>
      </c>
    </row>
    <row r="86" spans="1:9" ht="0.75" customHeight="1" hidden="1">
      <c r="A86" s="82"/>
      <c r="B86" s="54"/>
      <c r="C86" s="58" t="s">
        <v>19</v>
      </c>
      <c r="D86" s="26" t="s">
        <v>20</v>
      </c>
      <c r="E86" s="12" t="s">
        <v>39</v>
      </c>
      <c r="F86" s="26"/>
      <c r="G86" s="26"/>
      <c r="H86" s="26"/>
      <c r="I86" s="45">
        <f>F86+H86</f>
        <v>0</v>
      </c>
    </row>
    <row r="87" spans="1:9" s="34" customFormat="1" ht="31.5" hidden="1">
      <c r="A87" s="88"/>
      <c r="B87" s="55"/>
      <c r="C87" s="46"/>
      <c r="D87" s="13"/>
      <c r="E87" s="13" t="s">
        <v>67</v>
      </c>
      <c r="F87" s="19">
        <f>F88</f>
        <v>0</v>
      </c>
      <c r="G87" s="19"/>
      <c r="H87" s="19">
        <f>H88</f>
        <v>0</v>
      </c>
      <c r="I87" s="36">
        <f>I88</f>
        <v>0</v>
      </c>
    </row>
    <row r="88" spans="1:9" ht="34.5" customHeight="1" hidden="1">
      <c r="A88" s="86">
        <v>2017420</v>
      </c>
      <c r="B88" s="57">
        <v>7420</v>
      </c>
      <c r="C88" s="12" t="s">
        <v>64</v>
      </c>
      <c r="D88" s="12" t="s">
        <v>5</v>
      </c>
      <c r="E88" s="12" t="s">
        <v>30</v>
      </c>
      <c r="F88" s="26"/>
      <c r="G88" s="26"/>
      <c r="H88" s="26"/>
      <c r="I88" s="45">
        <f aca="true" t="shared" si="5" ref="I88:I105">F88+H88</f>
        <v>0</v>
      </c>
    </row>
    <row r="89" spans="1:9" ht="15.75" hidden="1">
      <c r="A89" s="87">
        <v>2900000</v>
      </c>
      <c r="B89" s="54"/>
      <c r="C89" s="46"/>
      <c r="D89" s="62" t="s">
        <v>79</v>
      </c>
      <c r="F89" s="19">
        <f>F91</f>
        <v>0</v>
      </c>
      <c r="G89" s="13"/>
      <c r="H89" s="13">
        <f>H91+H92</f>
        <v>0</v>
      </c>
      <c r="I89" s="29">
        <f t="shared" si="5"/>
        <v>0</v>
      </c>
    </row>
    <row r="90" spans="1:9" ht="31.5" hidden="1">
      <c r="A90" s="87">
        <v>2910000</v>
      </c>
      <c r="B90" s="54"/>
      <c r="C90" s="46"/>
      <c r="D90" s="62" t="s">
        <v>80</v>
      </c>
      <c r="E90" s="13"/>
      <c r="F90" s="19">
        <f>F89</f>
        <v>0</v>
      </c>
      <c r="G90" s="19">
        <f>G89</f>
        <v>0</v>
      </c>
      <c r="H90" s="19">
        <f>H89</f>
        <v>0</v>
      </c>
      <c r="I90" s="19">
        <f>I89</f>
        <v>0</v>
      </c>
    </row>
    <row r="91" spans="1:9" ht="30.75" customHeight="1" hidden="1">
      <c r="A91" s="86">
        <v>2917420</v>
      </c>
      <c r="B91" s="57">
        <v>7420</v>
      </c>
      <c r="C91" s="12" t="s">
        <v>64</v>
      </c>
      <c r="D91" s="12" t="s">
        <v>5</v>
      </c>
      <c r="E91" s="13" t="s">
        <v>49</v>
      </c>
      <c r="F91" s="26"/>
      <c r="G91" s="12"/>
      <c r="H91" s="12"/>
      <c r="I91" s="29">
        <f t="shared" si="5"/>
        <v>0</v>
      </c>
    </row>
    <row r="92" spans="1:9" ht="63" hidden="1">
      <c r="A92" s="82"/>
      <c r="B92" s="54"/>
      <c r="C92" s="58" t="s">
        <v>29</v>
      </c>
      <c r="D92" s="44" t="s">
        <v>28</v>
      </c>
      <c r="E92" s="12"/>
      <c r="F92" s="26"/>
      <c r="G92" s="12"/>
      <c r="H92" s="4"/>
      <c r="I92" s="29">
        <f t="shared" si="5"/>
        <v>0</v>
      </c>
    </row>
    <row r="93" spans="1:9" ht="33" customHeight="1" hidden="1">
      <c r="A93" s="87">
        <v>1500000</v>
      </c>
      <c r="B93" s="54"/>
      <c r="C93" s="46"/>
      <c r="D93" s="63" t="s">
        <v>84</v>
      </c>
      <c r="E93" s="13"/>
      <c r="F93" s="19">
        <f>F97+F95+F102</f>
        <v>0</v>
      </c>
      <c r="G93" s="27"/>
      <c r="H93" s="19">
        <f>H97+H95</f>
        <v>0</v>
      </c>
      <c r="I93" s="29">
        <f t="shared" si="5"/>
        <v>0</v>
      </c>
    </row>
    <row r="94" spans="1:9" ht="33" customHeight="1" hidden="1">
      <c r="A94" s="87">
        <v>1510000</v>
      </c>
      <c r="B94" s="54"/>
      <c r="C94" s="46"/>
      <c r="D94" s="63" t="s">
        <v>85</v>
      </c>
      <c r="E94" s="13"/>
      <c r="F94" s="19">
        <f>F93</f>
        <v>0</v>
      </c>
      <c r="G94" s="19">
        <f>G93</f>
        <v>0</v>
      </c>
      <c r="H94" s="19">
        <f>H93</f>
        <v>0</v>
      </c>
      <c r="I94" s="36">
        <f>I93</f>
        <v>0</v>
      </c>
    </row>
    <row r="95" spans="1:9" ht="33" customHeight="1" hidden="1">
      <c r="A95" s="82"/>
      <c r="B95" s="54"/>
      <c r="C95" s="46"/>
      <c r="D95" s="13"/>
      <c r="E95" s="13" t="s">
        <v>46</v>
      </c>
      <c r="F95" s="19">
        <f>F96</f>
        <v>0</v>
      </c>
      <c r="G95" s="19">
        <f>G96</f>
        <v>0</v>
      </c>
      <c r="H95" s="19">
        <f>H96</f>
        <v>0</v>
      </c>
      <c r="I95" s="29">
        <f t="shared" si="5"/>
        <v>0</v>
      </c>
    </row>
    <row r="96" spans="1:9" ht="33" customHeight="1" hidden="1">
      <c r="A96" s="86">
        <v>1517420</v>
      </c>
      <c r="B96" s="57">
        <v>7420</v>
      </c>
      <c r="C96" s="58" t="s">
        <v>86</v>
      </c>
      <c r="D96" s="12" t="s">
        <v>5</v>
      </c>
      <c r="E96" s="12" t="s">
        <v>46</v>
      </c>
      <c r="F96" s="26"/>
      <c r="G96" s="27"/>
      <c r="H96" s="26"/>
      <c r="I96" s="29">
        <f t="shared" si="5"/>
        <v>0</v>
      </c>
    </row>
    <row r="97" spans="1:9" ht="31.5" hidden="1">
      <c r="A97" s="82"/>
      <c r="B97" s="54"/>
      <c r="C97" s="43"/>
      <c r="D97" s="43"/>
      <c r="E97" s="13" t="s">
        <v>17</v>
      </c>
      <c r="F97" s="19">
        <f>F99+F100+F98+F101</f>
        <v>0</v>
      </c>
      <c r="G97" s="13"/>
      <c r="H97" s="27">
        <f>H99+H100</f>
        <v>0</v>
      </c>
      <c r="I97" s="29">
        <f t="shared" si="5"/>
        <v>0</v>
      </c>
    </row>
    <row r="98" spans="1:9" ht="31.5" hidden="1">
      <c r="A98" s="86">
        <v>1513160</v>
      </c>
      <c r="B98" s="57">
        <v>3160</v>
      </c>
      <c r="C98" s="12">
        <v>1040</v>
      </c>
      <c r="D98" s="26" t="s">
        <v>20</v>
      </c>
      <c r="E98" s="12" t="s">
        <v>17</v>
      </c>
      <c r="F98" s="26"/>
      <c r="G98" s="13"/>
      <c r="H98" s="27"/>
      <c r="I98" s="29">
        <f t="shared" si="5"/>
        <v>0</v>
      </c>
    </row>
    <row r="99" spans="1:9" ht="31.5" hidden="1">
      <c r="A99" s="86">
        <v>1513034</v>
      </c>
      <c r="B99" s="57">
        <v>3034</v>
      </c>
      <c r="C99" s="58" t="s">
        <v>89</v>
      </c>
      <c r="D99" s="12" t="s">
        <v>88</v>
      </c>
      <c r="E99" s="12" t="s">
        <v>17</v>
      </c>
      <c r="F99" s="26"/>
      <c r="G99" s="26"/>
      <c r="H99" s="26"/>
      <c r="I99" s="29">
        <f t="shared" si="5"/>
        <v>0</v>
      </c>
    </row>
    <row r="100" spans="1:9" ht="36" customHeight="1" hidden="1">
      <c r="A100" s="89">
        <v>1513400</v>
      </c>
      <c r="B100" s="66">
        <v>3400</v>
      </c>
      <c r="C100" s="58" t="s">
        <v>87</v>
      </c>
      <c r="D100" s="12" t="s">
        <v>12</v>
      </c>
      <c r="E100" s="12" t="s">
        <v>17</v>
      </c>
      <c r="F100" s="26"/>
      <c r="G100" s="12"/>
      <c r="H100" s="12"/>
      <c r="I100" s="29">
        <f t="shared" si="5"/>
        <v>0</v>
      </c>
    </row>
    <row r="101" spans="1:9" ht="47.25" hidden="1">
      <c r="A101" s="86">
        <v>1513037</v>
      </c>
      <c r="B101" s="57">
        <v>3037</v>
      </c>
      <c r="C101" s="58" t="s">
        <v>89</v>
      </c>
      <c r="D101" s="12" t="s">
        <v>130</v>
      </c>
      <c r="E101" s="12" t="s">
        <v>17</v>
      </c>
      <c r="F101" s="26"/>
      <c r="G101" s="12"/>
      <c r="H101" s="12"/>
      <c r="I101" s="29">
        <f t="shared" si="5"/>
        <v>0</v>
      </c>
    </row>
    <row r="102" spans="1:9" ht="49.5" customHeight="1" hidden="1">
      <c r="A102" s="82"/>
      <c r="B102" s="54"/>
      <c r="C102" s="58"/>
      <c r="D102" s="12"/>
      <c r="E102" s="13" t="s">
        <v>90</v>
      </c>
      <c r="F102" s="19">
        <f>F105</f>
        <v>0</v>
      </c>
      <c r="G102" s="19">
        <f>G105</f>
        <v>0</v>
      </c>
      <c r="H102" s="19">
        <f>H105</f>
        <v>0</v>
      </c>
      <c r="I102" s="29">
        <f t="shared" si="5"/>
        <v>0</v>
      </c>
    </row>
    <row r="103" spans="1:9" ht="63" hidden="1">
      <c r="A103" s="82"/>
      <c r="B103" s="54"/>
      <c r="C103" s="58"/>
      <c r="D103" s="12"/>
      <c r="E103" s="13" t="s">
        <v>52</v>
      </c>
      <c r="F103" s="19"/>
      <c r="G103" s="19"/>
      <c r="H103" s="19"/>
      <c r="I103" s="29"/>
    </row>
    <row r="104" spans="1:9" ht="63" hidden="1">
      <c r="A104" s="82"/>
      <c r="B104" s="54"/>
      <c r="C104" s="58" t="s">
        <v>11</v>
      </c>
      <c r="D104" s="12" t="s">
        <v>12</v>
      </c>
      <c r="E104" s="13" t="s">
        <v>52</v>
      </c>
      <c r="F104" s="19"/>
      <c r="G104" s="19"/>
      <c r="H104" s="19"/>
      <c r="I104" s="29"/>
    </row>
    <row r="105" spans="1:9" ht="54" customHeight="1" hidden="1">
      <c r="A105" s="89">
        <v>1513400</v>
      </c>
      <c r="B105" s="66">
        <v>3400</v>
      </c>
      <c r="C105" s="58" t="s">
        <v>87</v>
      </c>
      <c r="D105" s="12" t="s">
        <v>12</v>
      </c>
      <c r="E105" s="12" t="s">
        <v>90</v>
      </c>
      <c r="F105" s="26"/>
      <c r="G105" s="12"/>
      <c r="H105" s="12">
        <v>0</v>
      </c>
      <c r="I105" s="29">
        <f t="shared" si="5"/>
        <v>0</v>
      </c>
    </row>
    <row r="106" spans="1:9" ht="57" customHeight="1" hidden="1">
      <c r="A106" s="87">
        <v>5300000</v>
      </c>
      <c r="B106" s="54"/>
      <c r="C106" s="75"/>
      <c r="D106" s="63" t="s">
        <v>96</v>
      </c>
      <c r="E106" s="19"/>
      <c r="F106" s="19">
        <f>F108+F109</f>
        <v>0</v>
      </c>
      <c r="G106" s="19"/>
      <c r="H106" s="19">
        <f>H108+H109</f>
        <v>0</v>
      </c>
      <c r="I106" s="36">
        <f>I108+I109</f>
        <v>0</v>
      </c>
    </row>
    <row r="107" spans="1:9" ht="51.75" customHeight="1" hidden="1">
      <c r="A107" s="87">
        <v>5310000</v>
      </c>
      <c r="B107" s="54"/>
      <c r="C107" s="75"/>
      <c r="D107" s="63" t="s">
        <v>97</v>
      </c>
      <c r="E107" s="19"/>
      <c r="F107" s="19">
        <f>F106</f>
        <v>0</v>
      </c>
      <c r="G107" s="19">
        <f>G106</f>
        <v>0</v>
      </c>
      <c r="H107" s="19">
        <f>H106</f>
        <v>0</v>
      </c>
      <c r="I107" s="19">
        <f>I106</f>
        <v>0</v>
      </c>
    </row>
    <row r="108" spans="1:9" ht="47.25" hidden="1">
      <c r="A108" s="86">
        <v>5317420</v>
      </c>
      <c r="B108" s="57">
        <v>7420</v>
      </c>
      <c r="C108" s="58" t="s">
        <v>86</v>
      </c>
      <c r="D108" s="12" t="s">
        <v>5</v>
      </c>
      <c r="E108" s="60" t="s">
        <v>105</v>
      </c>
      <c r="F108" s="26"/>
      <c r="G108" s="4"/>
      <c r="H108" s="12"/>
      <c r="I108" s="29">
        <f aca="true" t="shared" si="6" ref="I108:I121">F108+H108</f>
        <v>0</v>
      </c>
    </row>
    <row r="109" spans="1:9" ht="47.25" customHeight="1" hidden="1">
      <c r="A109" s="82"/>
      <c r="B109" s="54"/>
      <c r="C109" s="33">
        <v>180109</v>
      </c>
      <c r="D109" s="33" t="s">
        <v>5</v>
      </c>
      <c r="E109" s="60" t="s">
        <v>98</v>
      </c>
      <c r="F109" s="26"/>
      <c r="G109" s="4"/>
      <c r="H109" s="12"/>
      <c r="I109" s="29">
        <f t="shared" si="6"/>
        <v>0</v>
      </c>
    </row>
    <row r="110" spans="1:9" ht="31.5" hidden="1">
      <c r="A110" s="90">
        <v>7600000</v>
      </c>
      <c r="B110" s="54"/>
      <c r="C110" s="46"/>
      <c r="D110" s="76" t="s">
        <v>75</v>
      </c>
      <c r="E110" s="13"/>
      <c r="F110" s="19">
        <f>F116+F112+F118+F117+F113+F119+F121+F115+F120</f>
        <v>0</v>
      </c>
      <c r="G110" s="19" t="e">
        <f>G116+G112+G118+G117+G113+G119+G121+G115+G120</f>
        <v>#VALUE!</v>
      </c>
      <c r="H110" s="19">
        <f>H116+H112+H118+H117+H113+H119+H121+H115+H120</f>
        <v>0</v>
      </c>
      <c r="I110" s="29">
        <f t="shared" si="6"/>
        <v>0</v>
      </c>
    </row>
    <row r="111" spans="1:9" ht="31.5" hidden="1">
      <c r="A111" s="91">
        <v>7610000</v>
      </c>
      <c r="B111" s="54"/>
      <c r="C111" s="46"/>
      <c r="D111" s="76" t="s">
        <v>76</v>
      </c>
      <c r="E111" s="13"/>
      <c r="F111" s="19">
        <f>F110</f>
        <v>0</v>
      </c>
      <c r="G111" s="19" t="e">
        <f>G110</f>
        <v>#VALUE!</v>
      </c>
      <c r="H111" s="19">
        <f>H110</f>
        <v>0</v>
      </c>
      <c r="I111" s="36">
        <f>I110</f>
        <v>0</v>
      </c>
    </row>
    <row r="112" spans="1:9" ht="47.25" hidden="1">
      <c r="A112" s="92">
        <v>7618800</v>
      </c>
      <c r="B112" s="19">
        <v>8800</v>
      </c>
      <c r="C112" s="58" t="s">
        <v>77</v>
      </c>
      <c r="D112" s="77" t="s">
        <v>51</v>
      </c>
      <c r="E112" s="19" t="s">
        <v>72</v>
      </c>
      <c r="F112" s="26"/>
      <c r="G112" s="13" t="s">
        <v>34</v>
      </c>
      <c r="H112" s="12"/>
      <c r="I112" s="29">
        <f t="shared" si="6"/>
        <v>0</v>
      </c>
    </row>
    <row r="113" spans="1:9" ht="47.25" hidden="1">
      <c r="A113" s="93"/>
      <c r="B113" s="59"/>
      <c r="C113" s="58" t="s">
        <v>32</v>
      </c>
      <c r="D113" s="77" t="s">
        <v>51</v>
      </c>
      <c r="E113" s="13" t="s">
        <v>50</v>
      </c>
      <c r="F113" s="40"/>
      <c r="G113" s="13"/>
      <c r="H113" s="12"/>
      <c r="I113" s="29">
        <f t="shared" si="6"/>
        <v>0</v>
      </c>
    </row>
    <row r="114" spans="1:9" ht="15.75" hidden="1">
      <c r="A114" s="93"/>
      <c r="B114" s="59"/>
      <c r="C114" s="58"/>
      <c r="D114" s="77"/>
      <c r="E114" s="13"/>
      <c r="F114" s="40"/>
      <c r="G114" s="13"/>
      <c r="H114" s="12"/>
      <c r="I114" s="29">
        <f t="shared" si="6"/>
        <v>0</v>
      </c>
    </row>
    <row r="115" spans="1:9" ht="47.25" hidden="1">
      <c r="A115" s="93"/>
      <c r="B115" s="19">
        <v>8800</v>
      </c>
      <c r="C115" s="58" t="s">
        <v>77</v>
      </c>
      <c r="D115" s="77" t="s">
        <v>122</v>
      </c>
      <c r="E115" s="13" t="s">
        <v>123</v>
      </c>
      <c r="F115" s="26"/>
      <c r="G115" s="13"/>
      <c r="H115" s="12"/>
      <c r="I115" s="29">
        <f t="shared" si="6"/>
        <v>0</v>
      </c>
    </row>
    <row r="116" spans="1:9" ht="47.25" hidden="1">
      <c r="A116" s="108">
        <v>7618370</v>
      </c>
      <c r="B116" s="111">
        <v>8370</v>
      </c>
      <c r="C116" s="115" t="s">
        <v>77</v>
      </c>
      <c r="D116" s="118" t="s">
        <v>13</v>
      </c>
      <c r="E116" s="13" t="s">
        <v>54</v>
      </c>
      <c r="F116" s="26"/>
      <c r="G116" s="4"/>
      <c r="H116" s="4"/>
      <c r="I116" s="29">
        <f t="shared" si="6"/>
        <v>0</v>
      </c>
    </row>
    <row r="117" spans="1:9" ht="31.5" customHeight="1" hidden="1">
      <c r="A117" s="108"/>
      <c r="B117" s="112"/>
      <c r="C117" s="116"/>
      <c r="D117" s="116"/>
      <c r="E117" s="61" t="s">
        <v>112</v>
      </c>
      <c r="F117" s="12"/>
      <c r="G117" s="19" t="s">
        <v>37</v>
      </c>
      <c r="H117" s="12"/>
      <c r="I117" s="29">
        <f t="shared" si="6"/>
        <v>0</v>
      </c>
    </row>
    <row r="118" spans="1:9" ht="62.25" customHeight="1" hidden="1">
      <c r="A118" s="108"/>
      <c r="B118" s="112"/>
      <c r="C118" s="116"/>
      <c r="D118" s="116"/>
      <c r="E118" s="47" t="s">
        <v>78</v>
      </c>
      <c r="F118" s="26"/>
      <c r="G118" s="4"/>
      <c r="H118" s="4"/>
      <c r="I118" s="29">
        <f t="shared" si="6"/>
        <v>0</v>
      </c>
    </row>
    <row r="119" spans="1:9" ht="47.25" hidden="1">
      <c r="A119" s="86"/>
      <c r="B119" s="113"/>
      <c r="C119" s="116"/>
      <c r="D119" s="116"/>
      <c r="E119" s="19" t="s">
        <v>121</v>
      </c>
      <c r="F119" s="26"/>
      <c r="G119" s="4"/>
      <c r="H119" s="4"/>
      <c r="I119" s="29">
        <f t="shared" si="6"/>
        <v>0</v>
      </c>
    </row>
    <row r="120" spans="1:9" ht="15.75" hidden="1">
      <c r="A120" s="86"/>
      <c r="B120" s="113"/>
      <c r="C120" s="116"/>
      <c r="D120" s="116"/>
      <c r="E120" s="19"/>
      <c r="F120" s="26"/>
      <c r="G120" s="4"/>
      <c r="H120" s="4"/>
      <c r="I120" s="29">
        <f t="shared" si="6"/>
        <v>0</v>
      </c>
    </row>
    <row r="121" spans="1:9" ht="63" hidden="1">
      <c r="A121" s="86"/>
      <c r="B121" s="114"/>
      <c r="C121" s="117"/>
      <c r="D121" s="117"/>
      <c r="E121" s="102" t="s">
        <v>125</v>
      </c>
      <c r="F121" s="26"/>
      <c r="G121" s="4"/>
      <c r="H121" s="12"/>
      <c r="I121" s="29">
        <f t="shared" si="6"/>
        <v>0</v>
      </c>
    </row>
    <row r="122" spans="1:9" ht="19.5" thickBot="1">
      <c r="A122" s="94"/>
      <c r="B122" s="95"/>
      <c r="C122" s="96"/>
      <c r="D122" s="14" t="s">
        <v>2</v>
      </c>
      <c r="E122" s="97"/>
      <c r="F122" s="38">
        <f>F11+F20+F67++F89+F93+F106+F110+F82+F78</f>
        <v>3610661</v>
      </c>
      <c r="G122" s="38" t="e">
        <f>G11+G20+G67++G89+G93+G106+G110+G82+G78</f>
        <v>#VALUE!</v>
      </c>
      <c r="H122" s="38">
        <f>H11+H20+H67++H89+H93+H106+H110+H82+H78</f>
        <v>0</v>
      </c>
      <c r="I122" s="39">
        <f>F122+H122</f>
        <v>3610661</v>
      </c>
    </row>
    <row r="123" spans="3:9" ht="18.75">
      <c r="C123" s="20"/>
      <c r="D123" s="21"/>
      <c r="E123" s="22"/>
      <c r="F123" s="23"/>
      <c r="G123" s="23"/>
      <c r="H123" s="23"/>
      <c r="I123" s="98"/>
    </row>
    <row r="124" spans="4:15" ht="18.75">
      <c r="D124" s="16" t="s">
        <v>31</v>
      </c>
      <c r="E124" s="6"/>
      <c r="F124" s="41" t="s">
        <v>48</v>
      </c>
      <c r="G124" s="6"/>
      <c r="H124" s="6"/>
      <c r="J124" s="6"/>
      <c r="K124" s="6"/>
      <c r="L124" s="6"/>
      <c r="N124" s="6"/>
      <c r="O124" s="6"/>
    </row>
    <row r="125" ht="15.75">
      <c r="C125" s="3"/>
    </row>
    <row r="126" spans="3:8" ht="15.75">
      <c r="C126" s="2"/>
      <c r="D126" s="49"/>
      <c r="E126" s="24"/>
      <c r="F126" s="24"/>
      <c r="G126" s="24"/>
      <c r="H126" s="24"/>
    </row>
    <row r="127" ht="12.75">
      <c r="C127" s="1"/>
    </row>
    <row r="128" ht="12.75">
      <c r="C128" s="1"/>
    </row>
    <row r="129" spans="4:6" ht="12.75">
      <c r="D129" s="18"/>
      <c r="E129" s="25"/>
      <c r="F129" s="24"/>
    </row>
    <row r="130" spans="5:6" ht="12.75">
      <c r="E130" s="25"/>
      <c r="F130" s="24"/>
    </row>
    <row r="131" spans="5:6" ht="12.75">
      <c r="E131" s="25"/>
      <c r="F131" s="24"/>
    </row>
    <row r="132" spans="5:7" ht="12.75">
      <c r="E132" s="24"/>
      <c r="F132" s="24"/>
      <c r="G132" s="24"/>
    </row>
    <row r="133" spans="5:7" ht="12.75">
      <c r="E133" s="24"/>
      <c r="F133" s="24"/>
      <c r="G133" s="24"/>
    </row>
    <row r="134" spans="5:7" ht="12.75">
      <c r="E134" s="25"/>
      <c r="F134" s="24"/>
      <c r="G134" s="24"/>
    </row>
    <row r="135" spans="5:7" ht="12.75">
      <c r="E135" s="37"/>
      <c r="F135" s="37"/>
      <c r="G135" s="24"/>
    </row>
    <row r="136" spans="5:7" ht="12.75">
      <c r="E136" s="25"/>
      <c r="F136" s="24"/>
      <c r="G136" s="24"/>
    </row>
  </sheetData>
  <sheetProtection/>
  <mergeCells count="13">
    <mergeCell ref="C16:C19"/>
    <mergeCell ref="D16:D19"/>
    <mergeCell ref="H1:K1"/>
    <mergeCell ref="G8:H8"/>
    <mergeCell ref="C6:I6"/>
    <mergeCell ref="D8:D9"/>
    <mergeCell ref="E8:F8"/>
    <mergeCell ref="A116:A118"/>
    <mergeCell ref="C65:C66"/>
    <mergeCell ref="D65:D66"/>
    <mergeCell ref="B116:B121"/>
    <mergeCell ref="C116:C121"/>
    <mergeCell ref="D116:D12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2017-11-30T13:31:28Z</cp:lastPrinted>
  <dcterms:created xsi:type="dcterms:W3CDTF">1996-10-08T23:32:33Z</dcterms:created>
  <dcterms:modified xsi:type="dcterms:W3CDTF">2017-12-11T13:19:48Z</dcterms:modified>
  <cp:category/>
  <cp:version/>
  <cp:contentType/>
  <cp:contentStatus/>
</cp:coreProperties>
</file>