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<sst xmlns="http://schemas.openxmlformats.org/spreadsheetml/2006/main" count="53" uniqueCount="33">
  <si>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28.10.2019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</si>
  <si>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</si>
  <si>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</si>
  <si>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</si>
  <si>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</si>
  <si>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</si>
  <si>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</si>
  <si>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</si>
  <si>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</si>
  <si>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</si>
  <si>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</si>
  <si>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січень-жовтень</t>
  </si>
  <si>
    <t>надійшло за січень-жовтень</t>
  </si>
  <si>
    <t>%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</si>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</sst>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4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4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K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43766</v>
      </c>
      <c r="C2" s="4"/>
      <c r="D2" s="4"/>
    </row>
    <row r="5" spans="2:26" ht="20.25"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13.5" thickBot="1"/>
    <row r="7" spans="1:26" ht="13.5" customHeight="1" thickBot="1">
      <c r="A7" s="5"/>
      <c r="B7" s="6"/>
      <c r="C7" s="89" t="s">
        <v>1</v>
      </c>
      <c r="D7" s="90"/>
      <c r="E7" s="91"/>
      <c r="F7" s="83" t="s">
        <v>2</v>
      </c>
      <c r="G7" s="84"/>
      <c r="H7" s="85"/>
      <c r="I7" s="74" t="s">
        <v>3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</row>
    <row r="8" spans="1:26" ht="27.75" customHeight="1" thickBot="1">
      <c r="A8" s="7"/>
      <c r="B8" s="72" t="s">
        <v>4</v>
      </c>
      <c r="C8" s="92"/>
      <c r="D8" s="92"/>
      <c r="E8" s="93"/>
      <c r="F8" s="86"/>
      <c r="G8" s="87"/>
      <c r="H8" s="88"/>
      <c r="I8" s="74" t="s">
        <v>5</v>
      </c>
      <c r="J8" s="75"/>
      <c r="K8" s="76"/>
      <c r="L8" s="74" t="s">
        <v>6</v>
      </c>
      <c r="M8" s="75"/>
      <c r="N8" s="76"/>
      <c r="O8" s="79" t="s">
        <v>7</v>
      </c>
      <c r="P8" s="80"/>
      <c r="Q8" s="80"/>
      <c r="R8" s="80" t="s">
        <v>8</v>
      </c>
      <c r="S8" s="80"/>
      <c r="T8" s="80"/>
      <c r="U8" s="82" t="s">
        <v>9</v>
      </c>
      <c r="V8" s="80"/>
      <c r="W8" s="80"/>
      <c r="X8" s="80" t="s">
        <v>10</v>
      </c>
      <c r="Y8" s="80"/>
      <c r="Z8" s="81"/>
    </row>
    <row r="9" spans="1:26" ht="87.75" customHeight="1">
      <c r="A9" s="7"/>
      <c r="B9" s="73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52381840</v>
      </c>
      <c r="D10" s="15">
        <v>52116795.14</v>
      </c>
      <c r="E10" s="16">
        <f aca="true" t="shared" si="0" ref="E10:E27">D10/C10*100</f>
        <v>99.49401384143817</v>
      </c>
      <c r="F10" s="17">
        <v>53872410</v>
      </c>
      <c r="G10" s="17">
        <v>47337237.62</v>
      </c>
      <c r="H10" s="16">
        <f aca="true" t="shared" si="1" ref="H10:H27">G10/F10*100</f>
        <v>87.86916646201645</v>
      </c>
      <c r="I10" s="17">
        <v>7627293</v>
      </c>
      <c r="J10" s="17">
        <v>5761680.840000001</v>
      </c>
      <c r="K10" s="16">
        <f aca="true" t="shared" si="2" ref="K10:K27">J10/I10*100</f>
        <v>75.54031082849447</v>
      </c>
      <c r="L10" s="17"/>
      <c r="M10" s="17"/>
      <c r="N10" s="17"/>
      <c r="O10" s="18">
        <v>20246467</v>
      </c>
      <c r="P10" s="18">
        <v>17796572.869999997</v>
      </c>
      <c r="Q10" s="16">
        <f>P10/O10*100</f>
        <v>87.8996462444534</v>
      </c>
      <c r="R10" s="19"/>
      <c r="S10" s="19"/>
      <c r="T10" s="17"/>
      <c r="U10" s="18">
        <v>23512630</v>
      </c>
      <c r="V10" s="18">
        <v>21680412.11</v>
      </c>
      <c r="W10" s="16">
        <f aca="true" t="shared" si="3" ref="W10:W17">V10/U10*100</f>
        <v>92.20751617322264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9435755</v>
      </c>
      <c r="D11" s="22">
        <v>9309608.16</v>
      </c>
      <c r="E11" s="23">
        <f t="shared" si="0"/>
        <v>98.66309754757303</v>
      </c>
      <c r="F11" s="24">
        <v>9568525</v>
      </c>
      <c r="G11" s="24">
        <v>8478763.090000002</v>
      </c>
      <c r="H11" s="23">
        <f t="shared" si="1"/>
        <v>88.61097285109253</v>
      </c>
      <c r="I11" s="24">
        <v>2780579</v>
      </c>
      <c r="J11" s="24">
        <v>2403467.14</v>
      </c>
      <c r="K11" s="23">
        <f t="shared" si="2"/>
        <v>86.43764985637884</v>
      </c>
      <c r="L11" s="25"/>
      <c r="M11" s="24"/>
      <c r="N11" s="24"/>
      <c r="O11" s="25">
        <v>3097732</v>
      </c>
      <c r="P11" s="25">
        <v>2887078.81</v>
      </c>
      <c r="Q11" s="23">
        <f>P11/O11*100</f>
        <v>93.19976066360809</v>
      </c>
      <c r="R11" s="24"/>
      <c r="S11" s="24"/>
      <c r="T11" s="24"/>
      <c r="U11" s="25">
        <v>1966140</v>
      </c>
      <c r="V11" s="25">
        <v>1632715.97</v>
      </c>
      <c r="W11" s="23">
        <f t="shared" si="3"/>
        <v>83.0416943859542</v>
      </c>
      <c r="X11" s="25">
        <v>1229239</v>
      </c>
      <c r="Y11" s="25">
        <v>1074661.43</v>
      </c>
      <c r="Z11" s="26">
        <f aca="true" t="shared" si="4" ref="Z11:Z17">Y11/X11*100</f>
        <v>87.42493770536079</v>
      </c>
    </row>
    <row r="12" spans="1:26" ht="25.5">
      <c r="A12" s="7"/>
      <c r="B12" s="21" t="s">
        <v>17</v>
      </c>
      <c r="C12" s="22">
        <v>10424607</v>
      </c>
      <c r="D12" s="22">
        <v>10349143.66</v>
      </c>
      <c r="E12" s="23">
        <f t="shared" si="0"/>
        <v>99.2761037418485</v>
      </c>
      <c r="F12" s="24">
        <v>10477887</v>
      </c>
      <c r="G12" s="24">
        <v>7262743.879999999</v>
      </c>
      <c r="H12" s="23">
        <f t="shared" si="1"/>
        <v>69.31496665310476</v>
      </c>
      <c r="I12" s="24">
        <v>3843151</v>
      </c>
      <c r="J12" s="24">
        <v>3061851.24</v>
      </c>
      <c r="K12" s="23">
        <f t="shared" si="2"/>
        <v>79.67033405661137</v>
      </c>
      <c r="L12" s="27"/>
      <c r="M12" s="27"/>
      <c r="N12" s="24"/>
      <c r="O12" s="25">
        <v>2792871</v>
      </c>
      <c r="P12" s="25">
        <v>2357202.02</v>
      </c>
      <c r="Q12" s="23">
        <f>P12/O12*100</f>
        <v>84.40067657976327</v>
      </c>
      <c r="R12" s="27"/>
      <c r="S12" s="27"/>
      <c r="T12" s="24"/>
      <c r="U12" s="25">
        <v>2149320</v>
      </c>
      <c r="V12" s="25">
        <v>528899.83</v>
      </c>
      <c r="W12" s="23">
        <f t="shared" si="3"/>
        <v>24.607775017214745</v>
      </c>
      <c r="X12" s="25">
        <v>770181</v>
      </c>
      <c r="Y12" s="25">
        <v>595934.13</v>
      </c>
      <c r="Z12" s="26">
        <f t="shared" si="4"/>
        <v>77.3758545069276</v>
      </c>
    </row>
    <row r="13" spans="1:26" ht="25.5">
      <c r="A13" s="7"/>
      <c r="B13" s="21" t="s">
        <v>18</v>
      </c>
      <c r="C13" s="22">
        <v>13633434</v>
      </c>
      <c r="D13" s="22">
        <v>13811054.11</v>
      </c>
      <c r="E13" s="23">
        <f t="shared" si="0"/>
        <v>101.3028273727661</v>
      </c>
      <c r="F13" s="24">
        <v>14671219</v>
      </c>
      <c r="G13" s="24">
        <v>12761219.839999998</v>
      </c>
      <c r="H13" s="23">
        <f t="shared" si="1"/>
        <v>86.98131927551486</v>
      </c>
      <c r="I13" s="24">
        <v>4111717</v>
      </c>
      <c r="J13" s="24">
        <v>3707016.58</v>
      </c>
      <c r="K13" s="23">
        <f t="shared" si="2"/>
        <v>90.15738631817317</v>
      </c>
      <c r="L13" s="27">
        <v>1001914</v>
      </c>
      <c r="M13" s="27">
        <v>848502.48</v>
      </c>
      <c r="N13" s="23">
        <f>M13/L13*100</f>
        <v>84.6881548715758</v>
      </c>
      <c r="O13" s="25">
        <v>5395840</v>
      </c>
      <c r="P13" s="25">
        <v>4856903.66</v>
      </c>
      <c r="Q13" s="23">
        <f>P13/O13*100</f>
        <v>90.01200295042106</v>
      </c>
      <c r="R13" s="27"/>
      <c r="S13" s="27"/>
      <c r="T13" s="24"/>
      <c r="U13" s="25">
        <v>2387055</v>
      </c>
      <c r="V13" s="25">
        <v>2126345.56</v>
      </c>
      <c r="W13" s="23">
        <f t="shared" si="3"/>
        <v>89.07819719277519</v>
      </c>
      <c r="X13" s="25">
        <v>1101556</v>
      </c>
      <c r="Y13" s="25">
        <v>862416.89</v>
      </c>
      <c r="Z13" s="26">
        <f t="shared" si="4"/>
        <v>78.29078957402075</v>
      </c>
    </row>
    <row r="14" spans="1:26" ht="25.5">
      <c r="A14" s="7"/>
      <c r="B14" s="21" t="s">
        <v>19</v>
      </c>
      <c r="C14" s="22">
        <v>3820838</v>
      </c>
      <c r="D14" s="22">
        <v>3922156.53</v>
      </c>
      <c r="E14" s="23">
        <f t="shared" si="0"/>
        <v>102.6517358233979</v>
      </c>
      <c r="F14" s="24">
        <v>3893091</v>
      </c>
      <c r="G14" s="24">
        <v>3290866.05</v>
      </c>
      <c r="H14" s="23">
        <f t="shared" si="1"/>
        <v>84.53093056391438</v>
      </c>
      <c r="I14" s="24">
        <v>1175781</v>
      </c>
      <c r="J14" s="24">
        <v>1098104.59</v>
      </c>
      <c r="K14" s="23">
        <f t="shared" si="2"/>
        <v>93.39363282788207</v>
      </c>
      <c r="L14" s="24"/>
      <c r="M14" s="24"/>
      <c r="N14" s="24"/>
      <c r="O14" s="25">
        <v>1963907</v>
      </c>
      <c r="P14" s="25">
        <v>1670531.88</v>
      </c>
      <c r="Q14" s="23">
        <f>P14/O14*100</f>
        <v>85.06165923335473</v>
      </c>
      <c r="R14" s="27"/>
      <c r="S14" s="27"/>
      <c r="T14" s="24"/>
      <c r="U14" s="25">
        <v>102960</v>
      </c>
      <c r="V14" s="25">
        <v>98279.16</v>
      </c>
      <c r="W14" s="23">
        <f t="shared" si="3"/>
        <v>95.45372960372961</v>
      </c>
      <c r="X14" s="25">
        <v>404044</v>
      </c>
      <c r="Y14" s="25">
        <v>382927.32</v>
      </c>
      <c r="Z14" s="26">
        <f t="shared" si="4"/>
        <v>94.7736682143529</v>
      </c>
    </row>
    <row r="15" spans="1:26" ht="25.5">
      <c r="A15" s="7"/>
      <c r="B15" s="21" t="s">
        <v>20</v>
      </c>
      <c r="C15" s="22">
        <v>4818219</v>
      </c>
      <c r="D15" s="22">
        <v>5231828.74</v>
      </c>
      <c r="E15" s="23">
        <f t="shared" si="0"/>
        <v>108.58428684955999</v>
      </c>
      <c r="F15" s="24">
        <v>5806929</v>
      </c>
      <c r="G15" s="24">
        <v>4530053.11</v>
      </c>
      <c r="H15" s="23">
        <f t="shared" si="1"/>
        <v>78.01116752073256</v>
      </c>
      <c r="I15" s="24">
        <v>1835397</v>
      </c>
      <c r="J15" s="24">
        <v>1686176.12</v>
      </c>
      <c r="K15" s="23">
        <f t="shared" si="2"/>
        <v>91.86983088672369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2983920</v>
      </c>
      <c r="V15" s="25">
        <v>2004497.31</v>
      </c>
      <c r="W15" s="23">
        <f t="shared" si="3"/>
        <v>67.17664381082604</v>
      </c>
      <c r="X15" s="25">
        <v>391312</v>
      </c>
      <c r="Y15" s="25">
        <v>306542.47</v>
      </c>
      <c r="Z15" s="26">
        <f t="shared" si="4"/>
        <v>78.33709929672486</v>
      </c>
    </row>
    <row r="16" spans="1:26" ht="26.25" thickBot="1">
      <c r="A16" s="13"/>
      <c r="B16" s="28" t="s">
        <v>21</v>
      </c>
      <c r="C16" s="29">
        <v>33516988</v>
      </c>
      <c r="D16" s="29">
        <v>34466580.21</v>
      </c>
      <c r="E16" s="30">
        <f t="shared" si="0"/>
        <v>102.83316690031931</v>
      </c>
      <c r="F16" s="31">
        <v>27051153</v>
      </c>
      <c r="G16" s="31">
        <v>22894259.91</v>
      </c>
      <c r="H16" s="30">
        <f t="shared" si="1"/>
        <v>84.63321289854078</v>
      </c>
      <c r="I16" s="31">
        <v>6389202</v>
      </c>
      <c r="J16" s="31">
        <v>5385454.51</v>
      </c>
      <c r="K16" s="30">
        <f t="shared" si="2"/>
        <v>84.28993965130543</v>
      </c>
      <c r="L16" s="31"/>
      <c r="M16" s="31"/>
      <c r="N16" s="31"/>
      <c r="O16" s="32">
        <v>9219839</v>
      </c>
      <c r="P16" s="32">
        <v>7945369.1899999995</v>
      </c>
      <c r="Q16" s="30">
        <f>P16/O16*100</f>
        <v>86.1768756482624</v>
      </c>
      <c r="R16" s="33"/>
      <c r="S16" s="33"/>
      <c r="T16" s="31"/>
      <c r="U16" s="32">
        <v>6209797</v>
      </c>
      <c r="V16" s="32">
        <v>5409757.219999999</v>
      </c>
      <c r="W16" s="30">
        <f t="shared" si="3"/>
        <v>87.11649060347703</v>
      </c>
      <c r="X16" s="32">
        <v>2635149</v>
      </c>
      <c r="Y16" s="32">
        <v>2044617.78</v>
      </c>
      <c r="Z16" s="34">
        <f t="shared" si="4"/>
        <v>77.59021520225232</v>
      </c>
    </row>
    <row r="17" spans="1:26" ht="26.25" thickBot="1">
      <c r="A17" s="35"/>
      <c r="B17" s="36" t="s">
        <v>22</v>
      </c>
      <c r="C17" s="37">
        <f>SUM(C11:C16)</f>
        <v>75649841</v>
      </c>
      <c r="D17" s="37">
        <f>SUM(D11:D16)</f>
        <v>77090371.41</v>
      </c>
      <c r="E17" s="38">
        <f t="shared" si="0"/>
        <v>101.90420811327283</v>
      </c>
      <c r="F17" s="39">
        <f>SUM(F11:F16)</f>
        <v>71468804</v>
      </c>
      <c r="G17" s="39">
        <f>SUM(G11:G16)</f>
        <v>59217905.879999995</v>
      </c>
      <c r="H17" s="38">
        <f t="shared" si="1"/>
        <v>82.85839774232124</v>
      </c>
      <c r="I17" s="39">
        <f>SUM(I11:I16)</f>
        <v>20135827</v>
      </c>
      <c r="J17" s="39">
        <f>SUM(J11:J16)</f>
        <v>17342070.18</v>
      </c>
      <c r="K17" s="38">
        <f t="shared" si="2"/>
        <v>86.12544287354078</v>
      </c>
      <c r="L17" s="39">
        <f>SUM(L11:L16)</f>
        <v>1001914</v>
      </c>
      <c r="M17" s="39">
        <f>SUM(M11:M16)</f>
        <v>848502.48</v>
      </c>
      <c r="N17" s="38">
        <f>M17/L17*100</f>
        <v>84.6881548715758</v>
      </c>
      <c r="O17" s="39">
        <f>SUM(O11:O16)</f>
        <v>22470189</v>
      </c>
      <c r="P17" s="39">
        <f>SUM(P11:P16)</f>
        <v>19717085.560000002</v>
      </c>
      <c r="Q17" s="38">
        <f>P17/O17*100</f>
        <v>87.74775129839809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15799192</v>
      </c>
      <c r="V17" s="39">
        <f>SUM(V11:V16)</f>
        <v>11800495.049999999</v>
      </c>
      <c r="W17" s="38">
        <f t="shared" si="3"/>
        <v>74.6904971469427</v>
      </c>
      <c r="X17" s="39">
        <f>SUM(X11:X16)</f>
        <v>6531481</v>
      </c>
      <c r="Y17" s="39">
        <f>SUM(Y11:Y16)</f>
        <v>5267100.0200000005</v>
      </c>
      <c r="Z17" s="40">
        <f t="shared" si="4"/>
        <v>80.64174143658997</v>
      </c>
    </row>
    <row r="18" spans="1:26" ht="25.5">
      <c r="A18" s="7"/>
      <c r="B18" s="41" t="s">
        <v>23</v>
      </c>
      <c r="C18" s="42">
        <v>3745611</v>
      </c>
      <c r="D18" s="43">
        <v>3931781.45</v>
      </c>
      <c r="E18" s="44">
        <f t="shared" si="0"/>
        <v>104.97036264577395</v>
      </c>
      <c r="F18" s="45">
        <v>1692944</v>
      </c>
      <c r="G18" s="45">
        <v>1491252.05</v>
      </c>
      <c r="H18" s="44">
        <f t="shared" si="1"/>
        <v>88.0863188622896</v>
      </c>
      <c r="I18" s="46">
        <v>1333751</v>
      </c>
      <c r="J18" s="46">
        <v>1199933.21</v>
      </c>
      <c r="K18" s="44">
        <f t="shared" si="2"/>
        <v>89.96680864719127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358193</v>
      </c>
      <c r="V18" s="48">
        <v>290618.84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8773579</v>
      </c>
      <c r="D19" s="22">
        <v>9115534.14</v>
      </c>
      <c r="E19" s="23">
        <f t="shared" si="0"/>
        <v>103.89755583211824</v>
      </c>
      <c r="F19" s="24">
        <v>5721722</v>
      </c>
      <c r="G19" s="24">
        <v>5040210.7</v>
      </c>
      <c r="H19" s="23">
        <f t="shared" si="1"/>
        <v>88.08905256144917</v>
      </c>
      <c r="I19" s="46">
        <v>1743273</v>
      </c>
      <c r="J19" s="46">
        <v>1592059.2</v>
      </c>
      <c r="K19" s="23">
        <f t="shared" si="2"/>
        <v>91.32586806541488</v>
      </c>
      <c r="L19" s="24"/>
      <c r="M19" s="24"/>
      <c r="N19" s="24"/>
      <c r="O19" s="25">
        <v>3112547</v>
      </c>
      <c r="P19" s="25">
        <v>2745187.61</v>
      </c>
      <c r="Q19" s="23">
        <f>P19/O19*100</f>
        <v>88.19746689768861</v>
      </c>
      <c r="R19" s="27"/>
      <c r="S19" s="27"/>
      <c r="T19" s="24"/>
      <c r="U19" s="48">
        <v>111336</v>
      </c>
      <c r="V19" s="48">
        <v>97726.12</v>
      </c>
      <c r="W19" s="23">
        <f aca="true" t="shared" si="5" ref="W19:W25">V19/U19*100</f>
        <v>87.77584968024718</v>
      </c>
      <c r="X19" s="25">
        <v>738290</v>
      </c>
      <c r="Y19" s="25">
        <v>590221.37</v>
      </c>
      <c r="Z19" s="26">
        <f aca="true" t="shared" si="6" ref="Z19:Z27">Y19/X19*100</f>
        <v>79.9443809343212</v>
      </c>
    </row>
    <row r="20" spans="1:26" ht="25.5">
      <c r="A20" s="7"/>
      <c r="B20" s="21" t="s">
        <v>25</v>
      </c>
      <c r="C20" s="50">
        <v>1943301</v>
      </c>
      <c r="D20" s="22">
        <v>2291137.67</v>
      </c>
      <c r="E20" s="23">
        <f t="shared" si="0"/>
        <v>117.8992688214538</v>
      </c>
      <c r="F20" s="24">
        <v>1862301</v>
      </c>
      <c r="G20" s="24">
        <v>1368317.91</v>
      </c>
      <c r="H20" s="23">
        <f t="shared" si="1"/>
        <v>73.47458386157768</v>
      </c>
      <c r="I20" s="46">
        <v>1088889</v>
      </c>
      <c r="J20" s="46">
        <v>800684.97</v>
      </c>
      <c r="K20" s="23">
        <f t="shared" si="2"/>
        <v>73.53228565997085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212866</v>
      </c>
      <c r="V20" s="48">
        <v>167134.07</v>
      </c>
      <c r="W20" s="23">
        <f t="shared" si="5"/>
        <v>78.51609463230389</v>
      </c>
      <c r="X20" s="25">
        <v>559546</v>
      </c>
      <c r="Y20" s="25">
        <v>399898.87</v>
      </c>
      <c r="Z20" s="26">
        <f t="shared" si="6"/>
        <v>71.46845299582161</v>
      </c>
    </row>
    <row r="21" spans="1:26" ht="25.5">
      <c r="A21" s="7"/>
      <c r="B21" s="21" t="s">
        <v>26</v>
      </c>
      <c r="C21" s="50">
        <v>2841428</v>
      </c>
      <c r="D21" s="22">
        <v>3351412.33</v>
      </c>
      <c r="E21" s="23">
        <f t="shared" si="0"/>
        <v>117.94817007504676</v>
      </c>
      <c r="F21" s="24">
        <v>3228687</v>
      </c>
      <c r="G21" s="24">
        <v>2690493.97</v>
      </c>
      <c r="H21" s="23">
        <f t="shared" si="1"/>
        <v>83.33090107526682</v>
      </c>
      <c r="I21" s="46">
        <v>1542135</v>
      </c>
      <c r="J21" s="46">
        <v>1152198.7</v>
      </c>
      <c r="K21" s="23">
        <f t="shared" si="2"/>
        <v>74.71451591462484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809000</v>
      </c>
      <c r="V21" s="48">
        <v>762774.67</v>
      </c>
      <c r="W21" s="23">
        <f t="shared" si="5"/>
        <v>94.28611495673672</v>
      </c>
      <c r="X21" s="25">
        <v>339293</v>
      </c>
      <c r="Y21" s="25">
        <v>279635.3</v>
      </c>
      <c r="Z21" s="26">
        <f t="shared" si="6"/>
        <v>82.41705546533527</v>
      </c>
    </row>
    <row r="22" spans="1:26" ht="27.75" customHeight="1">
      <c r="A22" s="7"/>
      <c r="B22" s="21" t="s">
        <v>27</v>
      </c>
      <c r="C22" s="50">
        <v>4152563</v>
      </c>
      <c r="D22" s="22">
        <v>5026767.76</v>
      </c>
      <c r="E22" s="23">
        <f t="shared" si="0"/>
        <v>121.05217332042886</v>
      </c>
      <c r="F22" s="24">
        <v>4790506</v>
      </c>
      <c r="G22" s="24">
        <v>4523679.08</v>
      </c>
      <c r="H22" s="23">
        <f t="shared" si="1"/>
        <v>94.43008901356141</v>
      </c>
      <c r="I22" s="46">
        <v>1765431</v>
      </c>
      <c r="J22" s="46">
        <v>1596208.35</v>
      </c>
      <c r="K22" s="23">
        <f t="shared" si="2"/>
        <v>90.41465511821193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2092721</v>
      </c>
      <c r="V22" s="48">
        <v>2082821.96</v>
      </c>
      <c r="W22" s="23">
        <f t="shared" si="5"/>
        <v>99.52697755697008</v>
      </c>
      <c r="X22" s="25">
        <v>453373</v>
      </c>
      <c r="Y22" s="25">
        <v>429782.28</v>
      </c>
      <c r="Z22" s="26">
        <f t="shared" si="6"/>
        <v>94.79662000163222</v>
      </c>
    </row>
    <row r="23" spans="1:30" ht="26.25" thickBot="1">
      <c r="A23" s="7"/>
      <c r="B23" s="21" t="s">
        <v>28</v>
      </c>
      <c r="C23" s="50">
        <v>2301163</v>
      </c>
      <c r="D23" s="22">
        <v>2488331.96</v>
      </c>
      <c r="E23" s="23">
        <f t="shared" si="0"/>
        <v>108.13366806262745</v>
      </c>
      <c r="F23" s="24">
        <v>2480763</v>
      </c>
      <c r="G23" s="24">
        <v>2064114.63</v>
      </c>
      <c r="H23" s="23">
        <f t="shared" si="1"/>
        <v>83.20482972375837</v>
      </c>
      <c r="I23" s="46">
        <v>1133395</v>
      </c>
      <c r="J23" s="46">
        <v>956942.23</v>
      </c>
      <c r="K23" s="23">
        <f t="shared" si="2"/>
        <v>84.43148505154866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461030</v>
      </c>
      <c r="V23" s="48">
        <v>328270.71</v>
      </c>
      <c r="W23" s="23">
        <f t="shared" si="5"/>
        <v>71.20376331258271</v>
      </c>
      <c r="X23" s="25">
        <v>437138</v>
      </c>
      <c r="Y23" s="25">
        <v>357392.82</v>
      </c>
      <c r="Z23" s="26">
        <f t="shared" si="6"/>
        <v>81.75743586693447</v>
      </c>
      <c r="AD23" s="51"/>
    </row>
    <row r="24" spans="1:26" ht="37.5" customHeight="1" thickBot="1">
      <c r="A24" s="7"/>
      <c r="B24" s="52" t="s">
        <v>29</v>
      </c>
      <c r="C24" s="53">
        <f>SUM(C18:C23)</f>
        <v>23757645</v>
      </c>
      <c r="D24" s="53">
        <f>SUM(D18:D23)</f>
        <v>26204965.310000002</v>
      </c>
      <c r="E24" s="38">
        <f t="shared" si="0"/>
        <v>110.30119066936139</v>
      </c>
      <c r="F24" s="53">
        <f>SUM(F18:F23)</f>
        <v>19776923</v>
      </c>
      <c r="G24" s="53">
        <f>SUM(G18:G23)</f>
        <v>17178068.34</v>
      </c>
      <c r="H24" s="38">
        <f t="shared" si="1"/>
        <v>86.85915569373456</v>
      </c>
      <c r="I24" s="39">
        <f>SUM(I18:I23)</f>
        <v>8606874</v>
      </c>
      <c r="J24" s="39">
        <f>SUM(J18:J23)</f>
        <v>7298026.66</v>
      </c>
      <c r="K24" s="38">
        <f t="shared" si="2"/>
        <v>84.79299987428654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3112547</v>
      </c>
      <c r="P24" s="39">
        <f>SUM(P18:P23)</f>
        <v>2745187.61</v>
      </c>
      <c r="Q24" s="38">
        <f>P24/O24*100</f>
        <v>88.19746689768861</v>
      </c>
      <c r="R24" s="39"/>
      <c r="S24" s="39"/>
      <c r="T24" s="39"/>
      <c r="U24" s="39">
        <f>SUM(U18:U23)</f>
        <v>4045146</v>
      </c>
      <c r="V24" s="39">
        <f>SUM(V18:V23)</f>
        <v>3729346.37</v>
      </c>
      <c r="W24" s="38">
        <f t="shared" si="5"/>
        <v>92.19312158325064</v>
      </c>
      <c r="X24" s="39">
        <f>SUM(X18:X23)</f>
        <v>2527640</v>
      </c>
      <c r="Y24" s="39">
        <f>SUM(Y18:Y23)</f>
        <v>2056930.6400000001</v>
      </c>
      <c r="Z24" s="40">
        <f t="shared" si="6"/>
        <v>81.37751578547578</v>
      </c>
    </row>
    <row r="25" spans="1:26" ht="22.5" customHeight="1" thickBot="1">
      <c r="A25" s="7"/>
      <c r="B25" s="54" t="s">
        <v>30</v>
      </c>
      <c r="C25" s="55">
        <f>C10+C17+C24</f>
        <v>151789326</v>
      </c>
      <c r="D25" s="55">
        <f>D10+D17+D24</f>
        <v>155412131.86</v>
      </c>
      <c r="E25" s="56">
        <f t="shared" si="0"/>
        <v>102.38673295116945</v>
      </c>
      <c r="F25" s="57">
        <f>F10+F17+F24</f>
        <v>145118137</v>
      </c>
      <c r="G25" s="57">
        <f>G10+G17+G24</f>
        <v>123733211.84</v>
      </c>
      <c r="H25" s="56">
        <f t="shared" si="1"/>
        <v>85.26378190756404</v>
      </c>
      <c r="I25" s="57">
        <f>I10+I17+I24</f>
        <v>36369994</v>
      </c>
      <c r="J25" s="57">
        <f>J10+J17+J24</f>
        <v>30401777.68</v>
      </c>
      <c r="K25" s="56">
        <f t="shared" si="2"/>
        <v>83.5902741144252</v>
      </c>
      <c r="L25" s="57">
        <f>L10+L17+L24</f>
        <v>1001914</v>
      </c>
      <c r="M25" s="57">
        <f>M10+M17+M24</f>
        <v>848502.48</v>
      </c>
      <c r="N25" s="56">
        <f>N10+N17+N24</f>
        <v>84.6881548715758</v>
      </c>
      <c r="O25" s="57">
        <f>O10+O17+O24</f>
        <v>45829203</v>
      </c>
      <c r="P25" s="57">
        <f>P10+P17+P24</f>
        <v>40258846.04</v>
      </c>
      <c r="Q25" s="56">
        <f>P25/O25*100</f>
        <v>87.84539857697285</v>
      </c>
      <c r="R25" s="57"/>
      <c r="S25" s="57"/>
      <c r="T25" s="57"/>
      <c r="U25" s="57">
        <f>U10+U17+U24</f>
        <v>43356968</v>
      </c>
      <c r="V25" s="57">
        <f>V10+V17+V24</f>
        <v>37210253.529999994</v>
      </c>
      <c r="W25" s="56">
        <f t="shared" si="5"/>
        <v>85.8230066502805</v>
      </c>
      <c r="X25" s="57">
        <f>X10+X17+X24</f>
        <v>9059121</v>
      </c>
      <c r="Y25" s="57">
        <f>Y10+Y17+Y24</f>
        <v>7324030.66</v>
      </c>
      <c r="Z25" s="58">
        <f t="shared" si="6"/>
        <v>80.84703427628354</v>
      </c>
    </row>
    <row r="26" spans="1:26" ht="28.5" customHeight="1" thickBot="1">
      <c r="A26" s="35"/>
      <c r="B26" s="59" t="s">
        <v>31</v>
      </c>
      <c r="C26" s="59">
        <v>564917184</v>
      </c>
      <c r="D26" s="59">
        <v>551841377.64</v>
      </c>
      <c r="E26" s="60">
        <f t="shared" si="0"/>
        <v>97.68535871622555</v>
      </c>
      <c r="F26" s="61">
        <v>550758295</v>
      </c>
      <c r="G26" s="61">
        <v>490331834.56000006</v>
      </c>
      <c r="H26" s="60">
        <f t="shared" si="1"/>
        <v>89.02849743915343</v>
      </c>
      <c r="I26" s="62">
        <v>5670150</v>
      </c>
      <c r="J26" s="62">
        <v>4763447.06</v>
      </c>
      <c r="K26" s="60">
        <f t="shared" si="2"/>
        <v>84.0091895276139</v>
      </c>
      <c r="L26" s="61"/>
      <c r="M26" s="61"/>
      <c r="N26" s="60"/>
      <c r="O26" s="61">
        <v>214900089</v>
      </c>
      <c r="P26" s="62">
        <v>175644080.45999992</v>
      </c>
      <c r="Q26" s="60">
        <f>P26/O26*100</f>
        <v>81.7329026141073</v>
      </c>
      <c r="R26" s="61">
        <v>62478209</v>
      </c>
      <c r="S26" s="62">
        <v>57503506.85</v>
      </c>
      <c r="T26" s="60">
        <f>S26/R26*100</f>
        <v>92.03770045649036</v>
      </c>
      <c r="U26" s="61"/>
      <c r="V26" s="62"/>
      <c r="W26" s="23"/>
      <c r="X26" s="61">
        <v>13053012</v>
      </c>
      <c r="Y26" s="62">
        <v>10834113.55</v>
      </c>
      <c r="Z26" s="63">
        <f t="shared" si="6"/>
        <v>83.00087022060502</v>
      </c>
    </row>
    <row r="27" spans="1:26" ht="24.75" customHeight="1" thickBot="1">
      <c r="A27" s="13"/>
      <c r="B27" s="64" t="s">
        <v>32</v>
      </c>
      <c r="C27" s="65">
        <f>C25+C26</f>
        <v>716706510</v>
      </c>
      <c r="D27" s="65">
        <f>D25+D26</f>
        <v>707253509.5</v>
      </c>
      <c r="E27" s="66">
        <f t="shared" si="0"/>
        <v>98.68105000190384</v>
      </c>
      <c r="F27" s="65">
        <f>F25+F26</f>
        <v>695876432</v>
      </c>
      <c r="G27" s="65">
        <f>G25+G26</f>
        <v>614065046.4000001</v>
      </c>
      <c r="H27" s="66">
        <f t="shared" si="1"/>
        <v>88.24340330583291</v>
      </c>
      <c r="I27" s="67">
        <f>I25+I26</f>
        <v>42040144</v>
      </c>
      <c r="J27" s="67">
        <f>J25+J26</f>
        <v>35165224.74</v>
      </c>
      <c r="K27" s="66">
        <f t="shared" si="2"/>
        <v>83.64677518706883</v>
      </c>
      <c r="L27" s="67">
        <f>L25+L26</f>
        <v>1001914</v>
      </c>
      <c r="M27" s="67">
        <f>M25+M26</f>
        <v>848502.48</v>
      </c>
      <c r="N27" s="66">
        <f>N25+N26</f>
        <v>84.6881548715758</v>
      </c>
      <c r="O27" s="67">
        <f>O25+O26</f>
        <v>260729292</v>
      </c>
      <c r="P27" s="67">
        <f>P25+P26</f>
        <v>215902926.4999999</v>
      </c>
      <c r="Q27" s="66">
        <f>P27/O27*100</f>
        <v>82.80731514432215</v>
      </c>
      <c r="R27" s="67">
        <f>R25+R26</f>
        <v>62478209</v>
      </c>
      <c r="S27" s="67">
        <f>S25+S26</f>
        <v>57503506.85</v>
      </c>
      <c r="T27" s="66">
        <f>S27/R27*100</f>
        <v>92.03770045649036</v>
      </c>
      <c r="U27" s="67">
        <f>U25+U26</f>
        <v>43356968</v>
      </c>
      <c r="V27" s="67">
        <f>V25+V26</f>
        <v>37210253.529999994</v>
      </c>
      <c r="W27" s="66">
        <f>V27/U27*100</f>
        <v>85.8230066502805</v>
      </c>
      <c r="X27" s="67">
        <f>X25+X26</f>
        <v>22112133</v>
      </c>
      <c r="Y27" s="67">
        <f>Y25+Y26</f>
        <v>18158144.21</v>
      </c>
      <c r="Z27" s="68">
        <f t="shared" si="6"/>
        <v>82.11846505264779</v>
      </c>
    </row>
    <row r="28" spans="6:39" ht="26.25" customHeight="1">
      <c r="F28" s="69"/>
      <c r="G28" s="6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2019-10-29T14:44:02Z</dcterms:created>
  <dcterms:modified xsi:type="dcterms:W3CDTF">2019-10-30T06:17:48Z</dcterms:modified>
  <cp:category/>
  <cp:version/>
  <cp:contentType/>
  <cp:contentStatus/>
</cp:coreProperties>
</file>