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<sst xmlns="http://schemas.openxmlformats.org/spreadsheetml/2006/main" count="53" uniqueCount="33">
  <si>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16.12.2019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</si>
  <si>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</si>
  <si>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</si>
  <si>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</si>
  <si>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</si>
  <si>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</si>
  <si>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</si>
  <si>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</si>
  <si>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</si>
  <si>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</si>
  <si>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</si>
  <si>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січень-грудень</t>
  </si>
  <si>
    <t>надійшло за січень-грудень</t>
  </si>
  <si>
    <t>%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</si>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</sst>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2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 wrapText="1"/>
    </xf>
    <xf numFmtId="172" fontId="11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/>
    </xf>
    <xf numFmtId="172" fontId="16" fillId="0" borderId="20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72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172" fontId="16" fillId="0" borderId="25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6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6" fillId="0" borderId="26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1" fontId="18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172" fontId="11" fillId="0" borderId="28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72" fontId="11" fillId="0" borderId="29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2" fontId="16" fillId="0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72" fontId="21" fillId="0" borderId="23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72" fontId="21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J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4" customWidth="1"/>
    <col min="3" max="3" width="16.7109375" style="7" customWidth="1"/>
    <col min="4" max="4" width="18.140625" style="7" customWidth="1"/>
    <col min="5" max="5" width="12.8515625" style="4" customWidth="1"/>
    <col min="6" max="6" width="15.7109375" style="4" customWidth="1"/>
    <col min="7" max="7" width="15.8515625" style="4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43815</v>
      </c>
      <c r="C2" s="6"/>
      <c r="D2" s="6"/>
    </row>
    <row r="5" spans="2:26" ht="20.25">
      <c r="B5" s="83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ht="13.5" thickBot="1"/>
    <row r="7" spans="1:26" ht="13.5" customHeight="1" thickBot="1">
      <c r="A7" s="8"/>
      <c r="B7" s="9"/>
      <c r="C7" s="95" t="s">
        <v>1</v>
      </c>
      <c r="D7" s="96"/>
      <c r="E7" s="97"/>
      <c r="F7" s="89" t="s">
        <v>2</v>
      </c>
      <c r="G7" s="90"/>
      <c r="H7" s="91"/>
      <c r="I7" s="80" t="s">
        <v>3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</row>
    <row r="8" spans="1:26" ht="27.75" customHeight="1" thickBot="1">
      <c r="A8" s="10"/>
      <c r="B8" s="100" t="s">
        <v>4</v>
      </c>
      <c r="C8" s="98"/>
      <c r="D8" s="98"/>
      <c r="E8" s="99"/>
      <c r="F8" s="92"/>
      <c r="G8" s="93"/>
      <c r="H8" s="94"/>
      <c r="I8" s="80" t="s">
        <v>5</v>
      </c>
      <c r="J8" s="81"/>
      <c r="K8" s="82"/>
      <c r="L8" s="80" t="s">
        <v>6</v>
      </c>
      <c r="M8" s="81"/>
      <c r="N8" s="82"/>
      <c r="O8" s="85" t="s">
        <v>7</v>
      </c>
      <c r="P8" s="86"/>
      <c r="Q8" s="86"/>
      <c r="R8" s="86" t="s">
        <v>8</v>
      </c>
      <c r="S8" s="86"/>
      <c r="T8" s="86"/>
      <c r="U8" s="88" t="s">
        <v>9</v>
      </c>
      <c r="V8" s="86"/>
      <c r="W8" s="86"/>
      <c r="X8" s="86" t="s">
        <v>10</v>
      </c>
      <c r="Y8" s="86"/>
      <c r="Z8" s="87"/>
    </row>
    <row r="9" spans="1:26" ht="87.75" customHeight="1">
      <c r="A9" s="10"/>
      <c r="B9" s="101"/>
      <c r="C9" s="11" t="s">
        <v>11</v>
      </c>
      <c r="D9" s="12" t="s">
        <v>12</v>
      </c>
      <c r="E9" s="13" t="s">
        <v>13</v>
      </c>
      <c r="F9" s="14" t="s">
        <v>11</v>
      </c>
      <c r="G9" s="13" t="s">
        <v>14</v>
      </c>
      <c r="H9" s="15" t="s">
        <v>13</v>
      </c>
      <c r="I9" s="14" t="s">
        <v>11</v>
      </c>
      <c r="J9" s="13" t="s">
        <v>14</v>
      </c>
      <c r="K9" s="16" t="s">
        <v>13</v>
      </c>
      <c r="L9" s="14" t="s">
        <v>11</v>
      </c>
      <c r="M9" s="13" t="s">
        <v>14</v>
      </c>
      <c r="N9" s="16" t="s">
        <v>13</v>
      </c>
      <c r="O9" s="14" t="s">
        <v>11</v>
      </c>
      <c r="P9" s="13" t="s">
        <v>14</v>
      </c>
      <c r="Q9" s="16" t="s">
        <v>13</v>
      </c>
      <c r="R9" s="14" t="s">
        <v>11</v>
      </c>
      <c r="S9" s="13" t="s">
        <v>14</v>
      </c>
      <c r="T9" s="16" t="s">
        <v>13</v>
      </c>
      <c r="U9" s="14" t="s">
        <v>11</v>
      </c>
      <c r="V9" s="13" t="s">
        <v>14</v>
      </c>
      <c r="W9" s="16" t="s">
        <v>13</v>
      </c>
      <c r="X9" s="14" t="s">
        <v>11</v>
      </c>
      <c r="Y9" s="13" t="s">
        <v>14</v>
      </c>
      <c r="Z9" s="17" t="s">
        <v>13</v>
      </c>
    </row>
    <row r="10" spans="1:26" ht="42.75" customHeight="1" thickBot="1">
      <c r="A10" s="18"/>
      <c r="B10" s="19" t="s">
        <v>15</v>
      </c>
      <c r="C10" s="20">
        <v>62898718</v>
      </c>
      <c r="D10" s="20">
        <v>61631019.22</v>
      </c>
      <c r="E10" s="21">
        <f aca="true" t="shared" si="0" ref="E10:E27">D10/C10*100</f>
        <v>97.98453955770609</v>
      </c>
      <c r="F10" s="22">
        <v>60911573</v>
      </c>
      <c r="G10" s="22">
        <v>56236499.56</v>
      </c>
      <c r="H10" s="21">
        <f aca="true" t="shared" si="1" ref="H10:H27">G10/F10*100</f>
        <v>92.32481906188829</v>
      </c>
      <c r="I10" s="22">
        <v>8815412</v>
      </c>
      <c r="J10" s="22">
        <v>7647389.54</v>
      </c>
      <c r="K10" s="21">
        <f aca="true" t="shared" si="2" ref="K10:K27">J10/I10*100</f>
        <v>86.75022267819134</v>
      </c>
      <c r="L10" s="22"/>
      <c r="M10" s="22"/>
      <c r="N10" s="22"/>
      <c r="O10" s="23">
        <v>23855706</v>
      </c>
      <c r="P10" s="23">
        <v>21386802.94</v>
      </c>
      <c r="Q10" s="21">
        <f>P10/O10*100</f>
        <v>89.65068122486085</v>
      </c>
      <c r="R10" s="24"/>
      <c r="S10" s="24"/>
      <c r="T10" s="22"/>
      <c r="U10" s="23">
        <v>25553527</v>
      </c>
      <c r="V10" s="23">
        <v>24710739.050000004</v>
      </c>
      <c r="W10" s="21">
        <f aca="true" t="shared" si="3" ref="W10:W17">V10/U10*100</f>
        <v>96.70187230905543</v>
      </c>
      <c r="X10" s="23"/>
      <c r="Y10" s="23"/>
      <c r="Z10" s="25"/>
    </row>
    <row r="11" spans="1:26" ht="38.25" customHeight="1">
      <c r="A11" s="10"/>
      <c r="B11" s="26" t="s">
        <v>16</v>
      </c>
      <c r="C11" s="27">
        <v>11154643</v>
      </c>
      <c r="D11" s="27">
        <v>11283246.78</v>
      </c>
      <c r="E11" s="28">
        <f t="shared" si="0"/>
        <v>101.15291704091291</v>
      </c>
      <c r="F11" s="29">
        <v>11242413</v>
      </c>
      <c r="G11" s="29">
        <v>10032689.749999998</v>
      </c>
      <c r="H11" s="28">
        <f t="shared" si="1"/>
        <v>89.23964766282823</v>
      </c>
      <c r="I11" s="29">
        <v>3361129</v>
      </c>
      <c r="J11" s="29">
        <v>2899874.67</v>
      </c>
      <c r="K11" s="28">
        <f t="shared" si="2"/>
        <v>86.27680371684633</v>
      </c>
      <c r="L11" s="30"/>
      <c r="M11" s="29"/>
      <c r="N11" s="29"/>
      <c r="O11" s="30">
        <v>3808145</v>
      </c>
      <c r="P11" s="30">
        <v>3386213.81</v>
      </c>
      <c r="Q11" s="28">
        <f>P11/O11*100</f>
        <v>88.92029610217048</v>
      </c>
      <c r="R11" s="29"/>
      <c r="S11" s="29"/>
      <c r="T11" s="29"/>
      <c r="U11" s="30">
        <v>2040092</v>
      </c>
      <c r="V11" s="30">
        <v>1949258.5</v>
      </c>
      <c r="W11" s="28">
        <f t="shared" si="3"/>
        <v>95.54757824647125</v>
      </c>
      <c r="X11" s="30">
        <v>1521212</v>
      </c>
      <c r="Y11" s="30">
        <v>1302678.76</v>
      </c>
      <c r="Z11" s="31">
        <f aca="true" t="shared" si="4" ref="Z11:Z17">Y11/X11*100</f>
        <v>85.6342679389855</v>
      </c>
    </row>
    <row r="12" spans="1:26" ht="25.5">
      <c r="A12" s="10"/>
      <c r="B12" s="26" t="s">
        <v>17</v>
      </c>
      <c r="C12" s="27">
        <v>12316470</v>
      </c>
      <c r="D12" s="27">
        <v>11958572.41</v>
      </c>
      <c r="E12" s="28">
        <f t="shared" si="0"/>
        <v>97.09415449394186</v>
      </c>
      <c r="F12" s="29">
        <v>11988858</v>
      </c>
      <c r="G12" s="29">
        <v>10153471.38</v>
      </c>
      <c r="H12" s="28">
        <f t="shared" si="1"/>
        <v>84.69089699786252</v>
      </c>
      <c r="I12" s="29">
        <v>4538749</v>
      </c>
      <c r="J12" s="29">
        <v>3896365.24</v>
      </c>
      <c r="K12" s="28">
        <f t="shared" si="2"/>
        <v>85.84667801634328</v>
      </c>
      <c r="L12" s="32"/>
      <c r="M12" s="32"/>
      <c r="N12" s="29"/>
      <c r="O12" s="30">
        <v>3318024</v>
      </c>
      <c r="P12" s="30">
        <v>2861621.11</v>
      </c>
      <c r="Q12" s="28">
        <f>P12/O12*100</f>
        <v>86.24473813329861</v>
      </c>
      <c r="R12" s="32"/>
      <c r="S12" s="32"/>
      <c r="T12" s="29"/>
      <c r="U12" s="30">
        <v>2070160</v>
      </c>
      <c r="V12" s="30">
        <v>1620313.18</v>
      </c>
      <c r="W12" s="28">
        <f t="shared" si="3"/>
        <v>78.26994918267187</v>
      </c>
      <c r="X12" s="30">
        <v>995601</v>
      </c>
      <c r="Y12" s="30">
        <v>846534.47</v>
      </c>
      <c r="Z12" s="31">
        <f t="shared" si="4"/>
        <v>85.02748289726506</v>
      </c>
    </row>
    <row r="13" spans="1:26" ht="25.5">
      <c r="A13" s="10"/>
      <c r="B13" s="26" t="s">
        <v>18</v>
      </c>
      <c r="C13" s="27">
        <v>16546469</v>
      </c>
      <c r="D13" s="27">
        <v>15749988.34</v>
      </c>
      <c r="E13" s="28">
        <f t="shared" si="0"/>
        <v>95.18640103819129</v>
      </c>
      <c r="F13" s="29">
        <v>17508852</v>
      </c>
      <c r="G13" s="29">
        <v>14801065.019999998</v>
      </c>
      <c r="H13" s="28">
        <f t="shared" si="1"/>
        <v>84.53475430599332</v>
      </c>
      <c r="I13" s="29">
        <v>4867187</v>
      </c>
      <c r="J13" s="29">
        <v>4314994.95</v>
      </c>
      <c r="K13" s="28">
        <f t="shared" si="2"/>
        <v>88.65480101750765</v>
      </c>
      <c r="L13" s="32">
        <v>1206807</v>
      </c>
      <c r="M13" s="32">
        <v>1008739.03</v>
      </c>
      <c r="N13" s="28">
        <f>M13/L13*100</f>
        <v>83.58743610204449</v>
      </c>
      <c r="O13" s="30">
        <v>6505557</v>
      </c>
      <c r="P13" s="30">
        <v>5585626.5600000005</v>
      </c>
      <c r="Q13" s="28">
        <f>P13/O13*100</f>
        <v>85.85931319946933</v>
      </c>
      <c r="R13" s="32"/>
      <c r="S13" s="32"/>
      <c r="T13" s="29"/>
      <c r="U13" s="30">
        <v>2758305</v>
      </c>
      <c r="V13" s="30">
        <v>2354305.23</v>
      </c>
      <c r="W13" s="28">
        <f t="shared" si="3"/>
        <v>85.35333220945472</v>
      </c>
      <c r="X13" s="30">
        <v>1405865</v>
      </c>
      <c r="Y13" s="30">
        <v>1123214.95</v>
      </c>
      <c r="Z13" s="31">
        <f t="shared" si="4"/>
        <v>79.89493656930074</v>
      </c>
    </row>
    <row r="14" spans="1:26" ht="25.5">
      <c r="A14" s="10"/>
      <c r="B14" s="26" t="s">
        <v>19</v>
      </c>
      <c r="C14" s="27">
        <v>4660364</v>
      </c>
      <c r="D14" s="27">
        <v>4553480.88</v>
      </c>
      <c r="E14" s="28">
        <f t="shared" si="0"/>
        <v>97.70654996047519</v>
      </c>
      <c r="F14" s="29">
        <v>4733217</v>
      </c>
      <c r="G14" s="29">
        <v>4201447.76</v>
      </c>
      <c r="H14" s="28">
        <f t="shared" si="1"/>
        <v>88.76516246772543</v>
      </c>
      <c r="I14" s="29">
        <v>1475390</v>
      </c>
      <c r="J14" s="29">
        <v>1358170.33</v>
      </c>
      <c r="K14" s="28">
        <f t="shared" si="2"/>
        <v>92.05500443950415</v>
      </c>
      <c r="L14" s="29"/>
      <c r="M14" s="29"/>
      <c r="N14" s="29"/>
      <c r="O14" s="30">
        <v>2379597</v>
      </c>
      <c r="P14" s="30">
        <v>2047882.69</v>
      </c>
      <c r="Q14" s="28">
        <f>P14/O14*100</f>
        <v>86.06006353176609</v>
      </c>
      <c r="R14" s="32"/>
      <c r="S14" s="32"/>
      <c r="T14" s="29"/>
      <c r="U14" s="30">
        <v>143800</v>
      </c>
      <c r="V14" s="30">
        <v>125432.43</v>
      </c>
      <c r="W14" s="28">
        <f t="shared" si="3"/>
        <v>87.22700278164116</v>
      </c>
      <c r="X14" s="30">
        <v>490215</v>
      </c>
      <c r="Y14" s="30">
        <v>433137.75</v>
      </c>
      <c r="Z14" s="31">
        <f t="shared" si="4"/>
        <v>88.35669043174933</v>
      </c>
    </row>
    <row r="15" spans="1:26" ht="25.5">
      <c r="A15" s="10"/>
      <c r="B15" s="26" t="s">
        <v>20</v>
      </c>
      <c r="C15" s="27">
        <v>5550867</v>
      </c>
      <c r="D15" s="27">
        <v>5884755.11</v>
      </c>
      <c r="E15" s="28">
        <f t="shared" si="0"/>
        <v>106.01506233170423</v>
      </c>
      <c r="F15" s="29">
        <v>6539577</v>
      </c>
      <c r="G15" s="29">
        <v>5917680.869999999</v>
      </c>
      <c r="H15" s="28">
        <f t="shared" si="1"/>
        <v>90.49026978350433</v>
      </c>
      <c r="I15" s="29">
        <v>2366039</v>
      </c>
      <c r="J15" s="29">
        <v>1985977.43</v>
      </c>
      <c r="K15" s="28">
        <f t="shared" si="2"/>
        <v>83.93680028097592</v>
      </c>
      <c r="L15" s="29"/>
      <c r="M15" s="29"/>
      <c r="N15" s="29"/>
      <c r="O15" s="30"/>
      <c r="P15" s="30"/>
      <c r="Q15" s="28"/>
      <c r="R15" s="32"/>
      <c r="S15" s="32"/>
      <c r="T15" s="29"/>
      <c r="U15" s="30">
        <v>3063991</v>
      </c>
      <c r="V15" s="30">
        <v>3001895.7</v>
      </c>
      <c r="W15" s="28">
        <f t="shared" si="3"/>
        <v>97.97338503931637</v>
      </c>
      <c r="X15" s="30">
        <v>466947</v>
      </c>
      <c r="Y15" s="30">
        <v>392970.53</v>
      </c>
      <c r="Z15" s="31">
        <f t="shared" si="4"/>
        <v>84.15741615215431</v>
      </c>
    </row>
    <row r="16" spans="1:26" ht="26.25" thickBot="1">
      <c r="A16" s="18"/>
      <c r="B16" s="33" t="s">
        <v>21</v>
      </c>
      <c r="C16" s="34">
        <v>39353042</v>
      </c>
      <c r="D16" s="34">
        <v>39520187.31</v>
      </c>
      <c r="E16" s="35">
        <f t="shared" si="0"/>
        <v>100.4247328834198</v>
      </c>
      <c r="F16" s="36">
        <v>32483967</v>
      </c>
      <c r="G16" s="36">
        <v>27805366.15</v>
      </c>
      <c r="H16" s="35">
        <f t="shared" si="1"/>
        <v>85.59719984323343</v>
      </c>
      <c r="I16" s="36">
        <v>8467147</v>
      </c>
      <c r="J16" s="36">
        <v>7010668.48</v>
      </c>
      <c r="K16" s="35">
        <f t="shared" si="2"/>
        <v>82.79847367714297</v>
      </c>
      <c r="L16" s="36"/>
      <c r="M16" s="36"/>
      <c r="N16" s="36"/>
      <c r="O16" s="37">
        <v>11416471</v>
      </c>
      <c r="P16" s="37">
        <v>9894141.179999998</v>
      </c>
      <c r="Q16" s="35">
        <f>P16/O16*100</f>
        <v>86.66549566849508</v>
      </c>
      <c r="R16" s="38"/>
      <c r="S16" s="38"/>
      <c r="T16" s="36"/>
      <c r="U16" s="37">
        <v>6799639</v>
      </c>
      <c r="V16" s="37">
        <v>6089479.430000001</v>
      </c>
      <c r="W16" s="35">
        <f t="shared" si="3"/>
        <v>89.55592245411853</v>
      </c>
      <c r="X16" s="37">
        <v>3152793</v>
      </c>
      <c r="Y16" s="37">
        <v>2571169.42</v>
      </c>
      <c r="Z16" s="39">
        <f t="shared" si="4"/>
        <v>81.55211648845959</v>
      </c>
    </row>
    <row r="17" spans="1:26" ht="26.25" thickBot="1">
      <c r="A17" s="40"/>
      <c r="B17" s="41" t="s">
        <v>22</v>
      </c>
      <c r="C17" s="42">
        <f>SUM(C11:C16)</f>
        <v>89581855</v>
      </c>
      <c r="D17" s="42">
        <f>SUM(D11:D16)</f>
        <v>88950230.83000001</v>
      </c>
      <c r="E17" s="43">
        <f t="shared" si="0"/>
        <v>99.2949195236022</v>
      </c>
      <c r="F17" s="44">
        <f>SUM(F11:F16)</f>
        <v>84496884</v>
      </c>
      <c r="G17" s="44">
        <f>SUM(G11:G16)</f>
        <v>72911720.92999999</v>
      </c>
      <c r="H17" s="43">
        <f t="shared" si="1"/>
        <v>86.28924225182078</v>
      </c>
      <c r="I17" s="44">
        <f>SUM(I11:I16)</f>
        <v>25075641</v>
      </c>
      <c r="J17" s="44">
        <f>SUM(J11:J16)</f>
        <v>21466051.1</v>
      </c>
      <c r="K17" s="43">
        <f t="shared" si="2"/>
        <v>85.605193901125</v>
      </c>
      <c r="L17" s="44">
        <f>SUM(L11:L16)</f>
        <v>1206807</v>
      </c>
      <c r="M17" s="44">
        <f>SUM(M11:M16)</f>
        <v>1008739.03</v>
      </c>
      <c r="N17" s="43">
        <f>M17/L17*100</f>
        <v>83.58743610204449</v>
      </c>
      <c r="O17" s="44">
        <f>SUM(O11:O16)</f>
        <v>27427794</v>
      </c>
      <c r="P17" s="44">
        <f>SUM(P11:P16)</f>
        <v>23775485.349999998</v>
      </c>
      <c r="Q17" s="43">
        <f>P17/O17*100</f>
        <v>86.6839139523944</v>
      </c>
      <c r="R17" s="44">
        <f>SUM(R11:R16)</f>
        <v>0</v>
      </c>
      <c r="S17" s="44">
        <f>SUM(S11:S16)</f>
        <v>0</v>
      </c>
      <c r="T17" s="44">
        <f>SUM(T11:T16)</f>
        <v>0</v>
      </c>
      <c r="U17" s="44">
        <f>SUM(U11:U16)</f>
        <v>16875987</v>
      </c>
      <c r="V17" s="44">
        <f>SUM(V11:V16)</f>
        <v>15140684.469999999</v>
      </c>
      <c r="W17" s="43">
        <f t="shared" si="3"/>
        <v>89.71732717025675</v>
      </c>
      <c r="X17" s="44">
        <f>SUM(X11:X16)</f>
        <v>8032633</v>
      </c>
      <c r="Y17" s="44">
        <f>SUM(Y11:Y16)</f>
        <v>6669705.88</v>
      </c>
      <c r="Z17" s="45">
        <f t="shared" si="4"/>
        <v>83.03262305149507</v>
      </c>
    </row>
    <row r="18" spans="1:26" ht="25.5">
      <c r="A18" s="10"/>
      <c r="B18" s="46" t="s">
        <v>23</v>
      </c>
      <c r="C18" s="47">
        <v>4009593</v>
      </c>
      <c r="D18" s="48">
        <v>3950207</v>
      </c>
      <c r="E18" s="49">
        <f t="shared" si="0"/>
        <v>98.51890204317496</v>
      </c>
      <c r="F18" s="50">
        <v>1956926</v>
      </c>
      <c r="G18" s="50">
        <v>1777219.51</v>
      </c>
      <c r="H18" s="49">
        <f t="shared" si="1"/>
        <v>90.81689905494638</v>
      </c>
      <c r="I18" s="51">
        <v>1597433</v>
      </c>
      <c r="J18" s="51">
        <v>1483400.99</v>
      </c>
      <c r="K18" s="49">
        <f t="shared" si="2"/>
        <v>92.86154661885662</v>
      </c>
      <c r="L18" s="50"/>
      <c r="M18" s="50"/>
      <c r="N18" s="50"/>
      <c r="O18" s="50"/>
      <c r="P18" s="50"/>
      <c r="Q18" s="49"/>
      <c r="R18" s="52"/>
      <c r="S18" s="52"/>
      <c r="T18" s="50"/>
      <c r="U18" s="53">
        <v>358293</v>
      </c>
      <c r="V18" s="53">
        <v>292618.52</v>
      </c>
      <c r="W18" s="49"/>
      <c r="X18" s="52"/>
      <c r="Y18" s="52"/>
      <c r="Z18" s="54"/>
    </row>
    <row r="19" spans="1:26" ht="25.5">
      <c r="A19" s="10"/>
      <c r="B19" s="26" t="s">
        <v>24</v>
      </c>
      <c r="C19" s="55">
        <v>10221709</v>
      </c>
      <c r="D19" s="27">
        <v>9694288.5</v>
      </c>
      <c r="E19" s="28">
        <f t="shared" si="0"/>
        <v>94.8401925744511</v>
      </c>
      <c r="F19" s="29">
        <v>7033126</v>
      </c>
      <c r="G19" s="29">
        <v>6521107.760000002</v>
      </c>
      <c r="H19" s="28">
        <f t="shared" si="1"/>
        <v>92.71990520289273</v>
      </c>
      <c r="I19" s="51">
        <v>2160185</v>
      </c>
      <c r="J19" s="51">
        <v>1997416.56</v>
      </c>
      <c r="K19" s="28">
        <f t="shared" si="2"/>
        <v>92.46506942692409</v>
      </c>
      <c r="L19" s="29"/>
      <c r="M19" s="29"/>
      <c r="N19" s="29"/>
      <c r="O19" s="30">
        <v>3796181</v>
      </c>
      <c r="P19" s="30">
        <v>3515837.01</v>
      </c>
      <c r="Q19" s="28">
        <f>P19/O19*100</f>
        <v>92.61510475923039</v>
      </c>
      <c r="R19" s="32"/>
      <c r="S19" s="32"/>
      <c r="T19" s="29"/>
      <c r="U19" s="53">
        <v>167736</v>
      </c>
      <c r="V19" s="53">
        <v>159620.8</v>
      </c>
      <c r="W19" s="28">
        <f aca="true" t="shared" si="5" ref="W19:W25">V19/U19*100</f>
        <v>95.16192111413172</v>
      </c>
      <c r="X19" s="30">
        <v>894007</v>
      </c>
      <c r="Y19" s="30">
        <v>833216.99</v>
      </c>
      <c r="Z19" s="31">
        <f aca="true" t="shared" si="6" ref="Z19:Z27">Y19/X19*100</f>
        <v>93.20027583676638</v>
      </c>
    </row>
    <row r="20" spans="1:26" ht="25.5">
      <c r="A20" s="10"/>
      <c r="B20" s="26" t="s">
        <v>25</v>
      </c>
      <c r="C20" s="55">
        <v>2378775</v>
      </c>
      <c r="D20" s="27">
        <v>2723708.11</v>
      </c>
      <c r="E20" s="28">
        <f t="shared" si="0"/>
        <v>114.50045128269801</v>
      </c>
      <c r="F20" s="29">
        <v>2297775</v>
      </c>
      <c r="G20" s="29">
        <v>1792242.6</v>
      </c>
      <c r="H20" s="28">
        <f t="shared" si="1"/>
        <v>77.99904690407024</v>
      </c>
      <c r="I20" s="51">
        <v>1397999</v>
      </c>
      <c r="J20" s="51">
        <v>1036868.94</v>
      </c>
      <c r="K20" s="28">
        <f t="shared" si="2"/>
        <v>74.16807451221352</v>
      </c>
      <c r="L20" s="29"/>
      <c r="M20" s="29"/>
      <c r="N20" s="29"/>
      <c r="O20" s="30"/>
      <c r="P20" s="30"/>
      <c r="Q20" s="28"/>
      <c r="R20" s="32"/>
      <c r="S20" s="32"/>
      <c r="T20" s="29"/>
      <c r="U20" s="53">
        <v>216166</v>
      </c>
      <c r="V20" s="53">
        <v>184936.19</v>
      </c>
      <c r="W20" s="28">
        <f t="shared" si="5"/>
        <v>85.55285752616045</v>
      </c>
      <c r="X20" s="30">
        <v>682410</v>
      </c>
      <c r="Y20" s="30">
        <v>569837.47</v>
      </c>
      <c r="Z20" s="31">
        <f t="shared" si="6"/>
        <v>83.5036810714966</v>
      </c>
    </row>
    <row r="21" spans="1:26" ht="25.5">
      <c r="A21" s="10"/>
      <c r="B21" s="26" t="s">
        <v>26</v>
      </c>
      <c r="C21" s="55">
        <v>3697034</v>
      </c>
      <c r="D21" s="27">
        <v>3996538.83</v>
      </c>
      <c r="E21" s="28">
        <f t="shared" si="0"/>
        <v>108.10121924764556</v>
      </c>
      <c r="F21" s="29">
        <v>3890884</v>
      </c>
      <c r="G21" s="29">
        <v>3316804.62</v>
      </c>
      <c r="H21" s="28">
        <f t="shared" si="1"/>
        <v>85.2455282655561</v>
      </c>
      <c r="I21" s="51">
        <v>1810735</v>
      </c>
      <c r="J21" s="51">
        <v>1438841.54</v>
      </c>
      <c r="K21" s="28">
        <f t="shared" si="2"/>
        <v>79.46174012210511</v>
      </c>
      <c r="L21" s="29"/>
      <c r="M21" s="29"/>
      <c r="N21" s="29"/>
      <c r="O21" s="30"/>
      <c r="P21" s="30"/>
      <c r="Q21" s="28"/>
      <c r="R21" s="32"/>
      <c r="S21" s="32"/>
      <c r="T21" s="29"/>
      <c r="U21" s="53">
        <v>1133899</v>
      </c>
      <c r="V21" s="53">
        <v>1013130.79</v>
      </c>
      <c r="W21" s="28">
        <f t="shared" si="5"/>
        <v>89.34929742419739</v>
      </c>
      <c r="X21" s="30">
        <v>426490</v>
      </c>
      <c r="Y21" s="30">
        <v>362146.99</v>
      </c>
      <c r="Z21" s="31">
        <f t="shared" si="6"/>
        <v>84.91336021946587</v>
      </c>
    </row>
    <row r="22" spans="1:26" ht="27.75" customHeight="1">
      <c r="A22" s="10"/>
      <c r="B22" s="26" t="s">
        <v>27</v>
      </c>
      <c r="C22" s="55">
        <v>4927595</v>
      </c>
      <c r="D22" s="27">
        <v>5635752.67</v>
      </c>
      <c r="E22" s="28">
        <f t="shared" si="0"/>
        <v>114.3712636691936</v>
      </c>
      <c r="F22" s="29">
        <v>5388573</v>
      </c>
      <c r="G22" s="29">
        <v>5108285.76</v>
      </c>
      <c r="H22" s="28">
        <f t="shared" si="1"/>
        <v>94.79848857944394</v>
      </c>
      <c r="I22" s="51">
        <v>2198283</v>
      </c>
      <c r="J22" s="51">
        <v>2030829.14</v>
      </c>
      <c r="K22" s="28">
        <f t="shared" si="2"/>
        <v>92.38251580892906</v>
      </c>
      <c r="L22" s="29"/>
      <c r="M22" s="29"/>
      <c r="N22" s="29"/>
      <c r="O22" s="30"/>
      <c r="P22" s="30"/>
      <c r="Q22" s="28"/>
      <c r="R22" s="32"/>
      <c r="S22" s="32"/>
      <c r="T22" s="29"/>
      <c r="U22" s="53">
        <v>2131507</v>
      </c>
      <c r="V22" s="53">
        <v>2092746.37</v>
      </c>
      <c r="W22" s="28">
        <f t="shared" si="5"/>
        <v>98.18153869539252</v>
      </c>
      <c r="X22" s="30">
        <v>558740</v>
      </c>
      <c r="Y22" s="30">
        <v>494888.76</v>
      </c>
      <c r="Z22" s="31">
        <f t="shared" si="6"/>
        <v>88.5722804882414</v>
      </c>
    </row>
    <row r="23" spans="1:30" ht="26.25" thickBot="1">
      <c r="A23" s="10"/>
      <c r="B23" s="26" t="s">
        <v>28</v>
      </c>
      <c r="C23" s="55">
        <v>2694325</v>
      </c>
      <c r="D23" s="27">
        <v>2800960.84</v>
      </c>
      <c r="E23" s="28">
        <f t="shared" si="0"/>
        <v>103.9577942527349</v>
      </c>
      <c r="F23" s="29">
        <v>2861518</v>
      </c>
      <c r="G23" s="29">
        <v>2420033.9</v>
      </c>
      <c r="H23" s="28">
        <f t="shared" si="1"/>
        <v>84.57168188353175</v>
      </c>
      <c r="I23" s="51">
        <v>1380426</v>
      </c>
      <c r="J23" s="51">
        <v>1159098.71</v>
      </c>
      <c r="K23" s="28">
        <f t="shared" si="2"/>
        <v>83.9667399773693</v>
      </c>
      <c r="L23" s="29"/>
      <c r="M23" s="29"/>
      <c r="N23" s="29"/>
      <c r="O23" s="30"/>
      <c r="P23" s="30"/>
      <c r="Q23" s="28"/>
      <c r="R23" s="32"/>
      <c r="S23" s="32"/>
      <c r="T23" s="29"/>
      <c r="U23" s="53">
        <v>494523</v>
      </c>
      <c r="V23" s="53">
        <v>384168.49</v>
      </c>
      <c r="W23" s="28">
        <f t="shared" si="5"/>
        <v>77.68465571874312</v>
      </c>
      <c r="X23" s="30">
        <v>537369</v>
      </c>
      <c r="Y23" s="30">
        <v>448664.66</v>
      </c>
      <c r="Z23" s="31">
        <f t="shared" si="6"/>
        <v>83.49284383728872</v>
      </c>
      <c r="AD23" s="56"/>
    </row>
    <row r="24" spans="1:26" ht="37.5" customHeight="1" thickBot="1">
      <c r="A24" s="10"/>
      <c r="B24" s="57" t="s">
        <v>29</v>
      </c>
      <c r="C24" s="58">
        <f>SUM(C18:C23)</f>
        <v>27929031</v>
      </c>
      <c r="D24" s="58">
        <f>SUM(D18:D23)</f>
        <v>28801455.95</v>
      </c>
      <c r="E24" s="43">
        <f t="shared" si="0"/>
        <v>103.1237207979038</v>
      </c>
      <c r="F24" s="59">
        <f>SUM(F18:F23)</f>
        <v>23428802</v>
      </c>
      <c r="G24" s="59">
        <f>SUM(G18:G23)</f>
        <v>20935694.15</v>
      </c>
      <c r="H24" s="43">
        <f t="shared" si="1"/>
        <v>89.35879073116925</v>
      </c>
      <c r="I24" s="44">
        <f>SUM(I18:I23)</f>
        <v>10545061</v>
      </c>
      <c r="J24" s="44">
        <f>SUM(J18:J23)</f>
        <v>9146455.879999999</v>
      </c>
      <c r="K24" s="43">
        <f t="shared" si="2"/>
        <v>86.73687027509844</v>
      </c>
      <c r="L24" s="44">
        <f>SUM(L18:L23)</f>
        <v>0</v>
      </c>
      <c r="M24" s="44">
        <f>SUM(M18:M23)</f>
        <v>0</v>
      </c>
      <c r="N24" s="44">
        <f>SUM(N18:N23)</f>
        <v>0</v>
      </c>
      <c r="O24" s="44">
        <f>SUM(O18:O23)</f>
        <v>3796181</v>
      </c>
      <c r="P24" s="44">
        <f>SUM(P18:P23)</f>
        <v>3515837.01</v>
      </c>
      <c r="Q24" s="43">
        <f>P24/O24*100</f>
        <v>92.61510475923039</v>
      </c>
      <c r="R24" s="44"/>
      <c r="S24" s="44"/>
      <c r="T24" s="44"/>
      <c r="U24" s="44">
        <f>SUM(U18:U23)</f>
        <v>4502124</v>
      </c>
      <c r="V24" s="44">
        <f>SUM(V18:V23)</f>
        <v>4127221.16</v>
      </c>
      <c r="W24" s="43">
        <f t="shared" si="5"/>
        <v>91.67275623683399</v>
      </c>
      <c r="X24" s="44">
        <f>SUM(X18:X23)</f>
        <v>3099016</v>
      </c>
      <c r="Y24" s="44">
        <f>SUM(Y18:Y23)</f>
        <v>2708754.87</v>
      </c>
      <c r="Z24" s="45">
        <f t="shared" si="6"/>
        <v>87.40693400743979</v>
      </c>
    </row>
    <row r="25" spans="1:26" ht="22.5" customHeight="1" thickBot="1">
      <c r="A25" s="10"/>
      <c r="B25" s="60" t="s">
        <v>30</v>
      </c>
      <c r="C25" s="61">
        <f>C10+C17+C24</f>
        <v>180409604</v>
      </c>
      <c r="D25" s="61">
        <f>D10+D17+D24</f>
        <v>179382706</v>
      </c>
      <c r="E25" s="62">
        <f t="shared" si="0"/>
        <v>99.43079637822385</v>
      </c>
      <c r="F25" s="63">
        <f>F10+F17+F24</f>
        <v>168837259</v>
      </c>
      <c r="G25" s="63">
        <f>G10+G17+G24</f>
        <v>150083914.64</v>
      </c>
      <c r="H25" s="62">
        <f t="shared" si="1"/>
        <v>88.89265054936718</v>
      </c>
      <c r="I25" s="63">
        <f>I10+I17+I24</f>
        <v>44436114</v>
      </c>
      <c r="J25" s="63">
        <f>J10+J17+J24</f>
        <v>38259896.519999996</v>
      </c>
      <c r="K25" s="62">
        <f t="shared" si="2"/>
        <v>86.10090549322112</v>
      </c>
      <c r="L25" s="63">
        <f>L10+L17+L24</f>
        <v>1206807</v>
      </c>
      <c r="M25" s="63">
        <f>M10+M17+M24</f>
        <v>1008739.03</v>
      </c>
      <c r="N25" s="62">
        <f>N10+N17+N24</f>
        <v>83.58743610204449</v>
      </c>
      <c r="O25" s="63">
        <f>O10+O17+O24</f>
        <v>55079681</v>
      </c>
      <c r="P25" s="63">
        <f>P10+P17+P24</f>
        <v>48678125.3</v>
      </c>
      <c r="Q25" s="62">
        <f>P25/O25*100</f>
        <v>88.37764565121573</v>
      </c>
      <c r="R25" s="63"/>
      <c r="S25" s="63"/>
      <c r="T25" s="63"/>
      <c r="U25" s="63">
        <f>U10+U17+U24</f>
        <v>46931638</v>
      </c>
      <c r="V25" s="63">
        <f>V10+V17+V24</f>
        <v>43978644.68000001</v>
      </c>
      <c r="W25" s="62">
        <f t="shared" si="5"/>
        <v>93.70788353903183</v>
      </c>
      <c r="X25" s="63">
        <f>X10+X17+X24</f>
        <v>11131649</v>
      </c>
      <c r="Y25" s="63">
        <f>Y10+Y17+Y24</f>
        <v>9378460.75</v>
      </c>
      <c r="Z25" s="64">
        <f t="shared" si="6"/>
        <v>84.2504174359073</v>
      </c>
    </row>
    <row r="26" spans="1:26" ht="28.5" customHeight="1" thickBot="1">
      <c r="A26" s="40"/>
      <c r="B26" s="65" t="s">
        <v>31</v>
      </c>
      <c r="C26" s="66">
        <v>666310457</v>
      </c>
      <c r="D26" s="66">
        <v>636541557.38</v>
      </c>
      <c r="E26" s="67">
        <f t="shared" si="0"/>
        <v>95.53227788829375</v>
      </c>
      <c r="F26" s="68">
        <v>641302983</v>
      </c>
      <c r="G26" s="68">
        <v>561417700.4399997</v>
      </c>
      <c r="H26" s="67">
        <f t="shared" si="1"/>
        <v>87.54328536157765</v>
      </c>
      <c r="I26" s="69">
        <v>6778871</v>
      </c>
      <c r="J26" s="69">
        <v>5699950.589999999</v>
      </c>
      <c r="K26" s="67">
        <f t="shared" si="2"/>
        <v>84.08406930888638</v>
      </c>
      <c r="L26" s="68"/>
      <c r="M26" s="68"/>
      <c r="N26" s="67"/>
      <c r="O26" s="68">
        <v>253437038</v>
      </c>
      <c r="P26" s="69">
        <v>205274059.92999995</v>
      </c>
      <c r="Q26" s="67">
        <f>P26/O26*100</f>
        <v>80.99607758594462</v>
      </c>
      <c r="R26" s="68">
        <v>76417622</v>
      </c>
      <c r="S26" s="69">
        <v>67498489.32</v>
      </c>
      <c r="T26" s="67">
        <f>S26/R26*100</f>
        <v>88.3284346639313</v>
      </c>
      <c r="U26" s="68"/>
      <c r="V26" s="69"/>
      <c r="W26" s="28"/>
      <c r="X26" s="68">
        <v>15655032</v>
      </c>
      <c r="Y26" s="69">
        <v>13675499.78</v>
      </c>
      <c r="Z26" s="70">
        <f t="shared" si="6"/>
        <v>87.35529751711782</v>
      </c>
    </row>
    <row r="27" spans="1:26" ht="24.75" customHeight="1" thickBot="1">
      <c r="A27" s="18"/>
      <c r="B27" s="71" t="s">
        <v>32</v>
      </c>
      <c r="C27" s="72">
        <f>C25+C26</f>
        <v>846720061</v>
      </c>
      <c r="D27" s="72">
        <f>D25+D26</f>
        <v>815924263.38</v>
      </c>
      <c r="E27" s="73">
        <f t="shared" si="0"/>
        <v>96.36293043728888</v>
      </c>
      <c r="F27" s="74">
        <f>F25+F26</f>
        <v>810140242</v>
      </c>
      <c r="G27" s="74">
        <f>G25+G26</f>
        <v>711501615.0799997</v>
      </c>
      <c r="H27" s="73">
        <f t="shared" si="1"/>
        <v>87.82449978333501</v>
      </c>
      <c r="I27" s="75">
        <f>I25+I26</f>
        <v>51214985</v>
      </c>
      <c r="J27" s="75">
        <f>J25+J26</f>
        <v>43959847.10999999</v>
      </c>
      <c r="K27" s="73">
        <f t="shared" si="2"/>
        <v>85.83395486692028</v>
      </c>
      <c r="L27" s="75">
        <f>L25+L26</f>
        <v>1206807</v>
      </c>
      <c r="M27" s="75">
        <f>M25+M26</f>
        <v>1008739.03</v>
      </c>
      <c r="N27" s="73">
        <f>N25+N26</f>
        <v>83.58743610204449</v>
      </c>
      <c r="O27" s="75">
        <f>O25+O26</f>
        <v>308516719</v>
      </c>
      <c r="P27" s="75">
        <f>P25+P26</f>
        <v>253952185.22999996</v>
      </c>
      <c r="Q27" s="73">
        <f>P27/O27*100</f>
        <v>82.31391350625636</v>
      </c>
      <c r="R27" s="75">
        <f>R25+R26</f>
        <v>76417622</v>
      </c>
      <c r="S27" s="75">
        <f>S25+S26</f>
        <v>67498489.32</v>
      </c>
      <c r="T27" s="73">
        <f>S27/R27*100</f>
        <v>88.3284346639313</v>
      </c>
      <c r="U27" s="75">
        <f>U25+U26</f>
        <v>46931638</v>
      </c>
      <c r="V27" s="75">
        <f>V25+V26</f>
        <v>43978644.68000001</v>
      </c>
      <c r="W27" s="73">
        <f>V27/U27*100</f>
        <v>93.70788353903183</v>
      </c>
      <c r="X27" s="75">
        <f>X25+X26</f>
        <v>26786681</v>
      </c>
      <c r="Y27" s="75">
        <f>Y25+Y26</f>
        <v>23053960.53</v>
      </c>
      <c r="Z27" s="76">
        <f t="shared" si="6"/>
        <v>86.0650131682981</v>
      </c>
    </row>
    <row r="28" spans="6:39" ht="26.25" customHeight="1">
      <c r="F28" s="77"/>
      <c r="G28" s="77"/>
      <c r="H28" s="77"/>
      <c r="I28" s="78"/>
      <c r="J28" s="79"/>
      <c r="K28" s="78"/>
      <c r="L28" s="78"/>
      <c r="M28" s="78"/>
      <c r="N28" s="78"/>
      <c r="O28" s="78"/>
      <c r="P28" s="79"/>
      <c r="Q28" s="78"/>
      <c r="R28" s="78"/>
      <c r="S28" s="79"/>
      <c r="T28" s="78"/>
      <c r="U28" s="78"/>
      <c r="V28" s="78"/>
      <c r="W28" s="78"/>
      <c r="X28" s="78"/>
      <c r="Y28" s="79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2019-12-16T10:08:24Z</dcterms:created>
  <dcterms:modified xsi:type="dcterms:W3CDTF">2019-12-17T06:13:50Z</dcterms:modified>
  <cp:category/>
  <cp:version/>
  <cp:contentType/>
  <cp:contentStatus/>
</cp:coreProperties>
</file>