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13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<sst xmlns="http://schemas.openxmlformats.org/spreadsheetml/2006/main" count="53" uniqueCount="32">
  <si>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Інформація про надходження та використання коштів місцевих бюджетів Дергачівського району (станом на 21.04.2020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</si>
  <si>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</si>
  <si>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</si>
  <si>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</si>
  <si>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</si>
  <si>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</si>
  <si>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</si>
  <si>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</si>
  <si>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</si>
  <si>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</si>
  <si>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</si>
  <si>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січень-квітень</t>
  </si>
  <si>
    <t>надійшло за січень-квітень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</si>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</sst>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  <numFmt numFmtId="166" formatCode="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65" fontId="10" fillId="0" borderId="18" xfId="81" applyNumberFormat="1" applyFont="1" applyFill="1" applyBorder="1" applyAlignment="1">
      <alignment horizontal="center" vertical="center" wrapText="1"/>
      <protection/>
    </xf>
    <xf numFmtId="1" fontId="8" fillId="0" borderId="25" xfId="0" applyNumberFormat="1" applyFont="1" applyFill="1" applyBorder="1" applyAlignment="1">
      <alignment horizontal="center" vertical="center" wrapText="1"/>
    </xf>
    <xf numFmtId="165" fontId="10" fillId="0" borderId="18" xfId="80" applyNumberFormat="1" applyFont="1" applyBorder="1" applyAlignment="1">
      <alignment vertical="center" wrapText="1"/>
      <protection/>
    </xf>
    <xf numFmtId="164" fontId="8" fillId="0" borderId="2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L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43942</v>
      </c>
      <c r="C2" s="4"/>
      <c r="D2" s="4"/>
    </row>
    <row r="5" spans="2:26" ht="2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3.5" thickBot="1"/>
    <row r="7" spans="1:26" ht="13.5" customHeight="1" thickBot="1">
      <c r="A7" s="5"/>
      <c r="B7" s="6"/>
      <c r="C7" s="73" t="s">
        <v>1</v>
      </c>
      <c r="D7" s="74"/>
      <c r="E7" s="75"/>
      <c r="F7" s="78" t="s">
        <v>2</v>
      </c>
      <c r="G7" s="79"/>
      <c r="H7" s="80"/>
      <c r="I7" s="84" t="s">
        <v>3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</row>
    <row r="8" spans="1:26" ht="27.75" customHeight="1" thickBot="1">
      <c r="A8" s="7"/>
      <c r="B8" s="87" t="s">
        <v>4</v>
      </c>
      <c r="C8" s="76"/>
      <c r="D8" s="76"/>
      <c r="E8" s="77"/>
      <c r="F8" s="81"/>
      <c r="G8" s="82"/>
      <c r="H8" s="83"/>
      <c r="I8" s="84" t="s">
        <v>5</v>
      </c>
      <c r="J8" s="85"/>
      <c r="K8" s="86"/>
      <c r="L8" s="84" t="s">
        <v>6</v>
      </c>
      <c r="M8" s="85"/>
      <c r="N8" s="86"/>
      <c r="O8" s="89" t="s">
        <v>7</v>
      </c>
      <c r="P8" s="69"/>
      <c r="Q8" s="69"/>
      <c r="R8" s="69" t="s">
        <v>8</v>
      </c>
      <c r="S8" s="69"/>
      <c r="T8" s="69"/>
      <c r="U8" s="90" t="s">
        <v>9</v>
      </c>
      <c r="V8" s="69"/>
      <c r="W8" s="69"/>
      <c r="X8" s="69" t="s">
        <v>10</v>
      </c>
      <c r="Y8" s="69"/>
      <c r="Z8" s="70"/>
    </row>
    <row r="9" spans="1:26" ht="87.75" customHeight="1">
      <c r="A9" s="7"/>
      <c r="B9" s="88"/>
      <c r="C9" s="8" t="s">
        <v>11</v>
      </c>
      <c r="D9" s="9" t="s">
        <v>12</v>
      </c>
      <c r="E9" s="9" t="s">
        <v>13</v>
      </c>
      <c r="F9" s="8" t="s">
        <v>11</v>
      </c>
      <c r="G9" s="9" t="s">
        <v>12</v>
      </c>
      <c r="H9" s="10" t="s">
        <v>13</v>
      </c>
      <c r="I9" s="8" t="s">
        <v>11</v>
      </c>
      <c r="J9" s="9" t="s">
        <v>12</v>
      </c>
      <c r="K9" s="11" t="s">
        <v>13</v>
      </c>
      <c r="L9" s="8" t="s">
        <v>11</v>
      </c>
      <c r="M9" s="9" t="s">
        <v>12</v>
      </c>
      <c r="N9" s="11" t="s">
        <v>13</v>
      </c>
      <c r="O9" s="8" t="s">
        <v>11</v>
      </c>
      <c r="P9" s="9" t="s">
        <v>12</v>
      </c>
      <c r="Q9" s="11" t="s">
        <v>13</v>
      </c>
      <c r="R9" s="8" t="s">
        <v>11</v>
      </c>
      <c r="S9" s="9" t="s">
        <v>12</v>
      </c>
      <c r="T9" s="11" t="s">
        <v>13</v>
      </c>
      <c r="U9" s="8" t="s">
        <v>11</v>
      </c>
      <c r="V9" s="9" t="s">
        <v>12</v>
      </c>
      <c r="W9" s="11" t="s">
        <v>13</v>
      </c>
      <c r="X9" s="8" t="s">
        <v>11</v>
      </c>
      <c r="Y9" s="9" t="s">
        <v>12</v>
      </c>
      <c r="Z9" s="12" t="s">
        <v>13</v>
      </c>
    </row>
    <row r="10" spans="1:26" ht="42.75" customHeight="1" thickBot="1">
      <c r="A10" s="13"/>
      <c r="B10" s="14" t="s">
        <v>14</v>
      </c>
      <c r="C10" s="15">
        <v>24384587</v>
      </c>
      <c r="D10" s="15">
        <v>20796347.89</v>
      </c>
      <c r="E10" s="16">
        <f aca="true" t="shared" si="0" ref="E10:E27">D10/C10*100</f>
        <v>85.28480671007469</v>
      </c>
      <c r="F10" s="17">
        <v>24033587</v>
      </c>
      <c r="G10" s="17">
        <v>16140506.400000002</v>
      </c>
      <c r="H10" s="16">
        <f aca="true" t="shared" si="1" ref="H10:H27">G10/F10*100</f>
        <v>67.15812500231448</v>
      </c>
      <c r="I10" s="17">
        <v>3880133</v>
      </c>
      <c r="J10" s="17">
        <v>2256167.32</v>
      </c>
      <c r="K10" s="16">
        <f aca="true" t="shared" si="2" ref="K10:K27">J10/I10*100</f>
        <v>58.14664909682219</v>
      </c>
      <c r="L10" s="17"/>
      <c r="M10" s="17"/>
      <c r="N10" s="17"/>
      <c r="O10" s="18">
        <v>9033799</v>
      </c>
      <c r="P10" s="18">
        <v>6862158.039999998</v>
      </c>
      <c r="Q10" s="16">
        <f>P10/O10*100</f>
        <v>75.96093337919073</v>
      </c>
      <c r="R10" s="19"/>
      <c r="S10" s="19"/>
      <c r="T10" s="17"/>
      <c r="U10" s="18">
        <v>8731615</v>
      </c>
      <c r="V10" s="18">
        <v>5308289.09</v>
      </c>
      <c r="W10" s="16">
        <f aca="true" t="shared" si="3" ref="W10:W17">V10/U10*100</f>
        <v>60.793897692465826</v>
      </c>
      <c r="X10" s="18"/>
      <c r="Y10" s="18"/>
      <c r="Z10" s="20"/>
    </row>
    <row r="11" spans="1:26" ht="38.25" customHeight="1">
      <c r="A11" s="7"/>
      <c r="B11" s="21" t="s">
        <v>15</v>
      </c>
      <c r="C11" s="22">
        <v>4125124</v>
      </c>
      <c r="D11" s="22">
        <v>4043889.76</v>
      </c>
      <c r="E11" s="23">
        <f t="shared" si="0"/>
        <v>98.03074428792928</v>
      </c>
      <c r="F11" s="24">
        <v>4299342</v>
      </c>
      <c r="G11" s="24">
        <v>2634032.9299999997</v>
      </c>
      <c r="H11" s="23">
        <f t="shared" si="1"/>
        <v>61.265954883328654</v>
      </c>
      <c r="I11" s="24">
        <v>1090458</v>
      </c>
      <c r="J11" s="24">
        <v>698790.0199999999</v>
      </c>
      <c r="K11" s="23">
        <f t="shared" si="2"/>
        <v>64.08224984364367</v>
      </c>
      <c r="L11" s="25"/>
      <c r="M11" s="24"/>
      <c r="N11" s="24"/>
      <c r="O11" s="25">
        <v>1546834</v>
      </c>
      <c r="P11" s="25">
        <v>1080749.42</v>
      </c>
      <c r="Q11" s="23">
        <f>P11/O11*100</f>
        <v>69.86848103933583</v>
      </c>
      <c r="R11" s="24"/>
      <c r="S11" s="24"/>
      <c r="T11" s="24"/>
      <c r="U11" s="25">
        <v>393851</v>
      </c>
      <c r="V11" s="25">
        <v>225536.9</v>
      </c>
      <c r="W11" s="23">
        <f t="shared" si="3"/>
        <v>57.26452389355365</v>
      </c>
      <c r="X11" s="25">
        <v>582678</v>
      </c>
      <c r="Y11" s="25">
        <v>408484.09</v>
      </c>
      <c r="Z11" s="26">
        <f aca="true" t="shared" si="4" ref="Z11:Z17">Y11/X11*100</f>
        <v>70.10460151232756</v>
      </c>
    </row>
    <row r="12" spans="1:26" ht="25.5">
      <c r="A12" s="7"/>
      <c r="B12" s="21" t="s">
        <v>16</v>
      </c>
      <c r="C12" s="22">
        <v>4706475</v>
      </c>
      <c r="D12" s="22">
        <v>3824190.96</v>
      </c>
      <c r="E12" s="23">
        <f t="shared" si="0"/>
        <v>81.25382499641451</v>
      </c>
      <c r="F12" s="24">
        <v>4557907</v>
      </c>
      <c r="G12" s="24">
        <v>3056003.5599999996</v>
      </c>
      <c r="H12" s="23">
        <f t="shared" si="1"/>
        <v>67.04839655569978</v>
      </c>
      <c r="I12" s="24">
        <v>1876098</v>
      </c>
      <c r="J12" s="24">
        <v>1398462.49</v>
      </c>
      <c r="K12" s="23">
        <f t="shared" si="2"/>
        <v>74.54101491499911</v>
      </c>
      <c r="L12" s="27"/>
      <c r="M12" s="27"/>
      <c r="N12" s="24"/>
      <c r="O12" s="25">
        <v>1538437</v>
      </c>
      <c r="P12" s="25">
        <v>1074057.65</v>
      </c>
      <c r="Q12" s="23">
        <f>P12/O12*100</f>
        <v>69.81486079702971</v>
      </c>
      <c r="R12" s="27"/>
      <c r="S12" s="27"/>
      <c r="T12" s="24"/>
      <c r="U12" s="25">
        <v>344500</v>
      </c>
      <c r="V12" s="25">
        <v>197906.82</v>
      </c>
      <c r="W12" s="23">
        <f t="shared" si="3"/>
        <v>57.447552975326566</v>
      </c>
      <c r="X12" s="25">
        <v>451876</v>
      </c>
      <c r="Y12" s="25">
        <v>296196.6</v>
      </c>
      <c r="Z12" s="26">
        <f t="shared" si="4"/>
        <v>65.54820348945285</v>
      </c>
    </row>
    <row r="13" spans="1:26" ht="25.5">
      <c r="A13" s="7"/>
      <c r="B13" s="21" t="s">
        <v>17</v>
      </c>
      <c r="C13" s="22">
        <v>6998256</v>
      </c>
      <c r="D13" s="22">
        <v>5910142.13</v>
      </c>
      <c r="E13" s="23">
        <f t="shared" si="0"/>
        <v>84.45164238061597</v>
      </c>
      <c r="F13" s="24">
        <v>7468256</v>
      </c>
      <c r="G13" s="24">
        <v>5009427.65</v>
      </c>
      <c r="H13" s="23">
        <f t="shared" si="1"/>
        <v>67.07627122048308</v>
      </c>
      <c r="I13" s="24">
        <v>1905931</v>
      </c>
      <c r="J13" s="24">
        <v>1374031.3499999999</v>
      </c>
      <c r="K13" s="23">
        <f t="shared" si="2"/>
        <v>72.09239736380802</v>
      </c>
      <c r="L13" s="27">
        <v>454426</v>
      </c>
      <c r="M13" s="27">
        <v>268288.22000000003</v>
      </c>
      <c r="N13" s="23">
        <f>M13/L13*100</f>
        <v>59.03892382918231</v>
      </c>
      <c r="O13" s="25">
        <v>2458031</v>
      </c>
      <c r="P13" s="25">
        <v>1906401.9800000002</v>
      </c>
      <c r="Q13" s="23">
        <f>P13/O13*100</f>
        <v>77.55809344959442</v>
      </c>
      <c r="R13" s="27"/>
      <c r="S13" s="27"/>
      <c r="T13" s="24"/>
      <c r="U13" s="25">
        <v>1610768</v>
      </c>
      <c r="V13" s="25">
        <v>899261.3100000002</v>
      </c>
      <c r="W13" s="23">
        <f t="shared" si="3"/>
        <v>55.82810870342595</v>
      </c>
      <c r="X13" s="25">
        <v>728377</v>
      </c>
      <c r="Y13" s="25">
        <v>498094.79</v>
      </c>
      <c r="Z13" s="26">
        <f t="shared" si="4"/>
        <v>68.3842007641647</v>
      </c>
    </row>
    <row r="14" spans="1:26" ht="25.5">
      <c r="A14" s="7"/>
      <c r="B14" s="21" t="s">
        <v>18</v>
      </c>
      <c r="C14" s="22">
        <v>2209114</v>
      </c>
      <c r="D14" s="22">
        <v>1500613.1</v>
      </c>
      <c r="E14" s="23">
        <f t="shared" si="0"/>
        <v>67.92827803363703</v>
      </c>
      <c r="F14" s="24">
        <v>2233275</v>
      </c>
      <c r="G14" s="24">
        <v>1283177.85</v>
      </c>
      <c r="H14" s="23">
        <f t="shared" si="1"/>
        <v>57.45722537528965</v>
      </c>
      <c r="I14" s="24">
        <v>514574</v>
      </c>
      <c r="J14" s="24">
        <v>367134.88</v>
      </c>
      <c r="K14" s="23">
        <f t="shared" si="2"/>
        <v>71.34734362793301</v>
      </c>
      <c r="L14" s="24"/>
      <c r="M14" s="24"/>
      <c r="N14" s="24"/>
      <c r="O14" s="25">
        <v>1064288</v>
      </c>
      <c r="P14" s="25">
        <v>751628.31</v>
      </c>
      <c r="Q14" s="23">
        <f>P14/O14*100</f>
        <v>70.62264255539854</v>
      </c>
      <c r="R14" s="27"/>
      <c r="S14" s="27"/>
      <c r="T14" s="24"/>
      <c r="U14" s="25">
        <v>81661</v>
      </c>
      <c r="V14" s="25">
        <v>46041.58</v>
      </c>
      <c r="W14" s="23">
        <f t="shared" si="3"/>
        <v>56.38135707375614</v>
      </c>
      <c r="X14" s="25">
        <v>177990</v>
      </c>
      <c r="Y14" s="25">
        <v>115373.08</v>
      </c>
      <c r="Z14" s="26">
        <f t="shared" si="4"/>
        <v>64.819978650486</v>
      </c>
    </row>
    <row r="15" spans="1:26" ht="25.5">
      <c r="A15" s="7"/>
      <c r="B15" s="21" t="s">
        <v>19</v>
      </c>
      <c r="C15" s="22">
        <v>1797373</v>
      </c>
      <c r="D15" s="22">
        <v>2268788.21</v>
      </c>
      <c r="E15" s="23">
        <f t="shared" si="0"/>
        <v>126.22801221560577</v>
      </c>
      <c r="F15" s="24">
        <v>2497373</v>
      </c>
      <c r="G15" s="24">
        <v>1136311.2900000003</v>
      </c>
      <c r="H15" s="23">
        <f t="shared" si="1"/>
        <v>45.50026327665112</v>
      </c>
      <c r="I15" s="24">
        <v>897993</v>
      </c>
      <c r="J15" s="24">
        <v>631743.7000000001</v>
      </c>
      <c r="K15" s="23">
        <f t="shared" si="2"/>
        <v>70.35062634118529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827338</v>
      </c>
      <c r="V15" s="25">
        <v>230790.62</v>
      </c>
      <c r="W15" s="23">
        <f t="shared" si="3"/>
        <v>27.895566261914716</v>
      </c>
      <c r="X15" s="25">
        <v>154436</v>
      </c>
      <c r="Y15" s="25">
        <v>105831.67</v>
      </c>
      <c r="Z15" s="26">
        <f t="shared" si="4"/>
        <v>68.52784972415758</v>
      </c>
    </row>
    <row r="16" spans="1:26" ht="26.25" thickBot="1">
      <c r="A16" s="13"/>
      <c r="B16" s="28" t="s">
        <v>20</v>
      </c>
      <c r="C16" s="29">
        <v>15531451</v>
      </c>
      <c r="D16" s="29">
        <v>12804897.58</v>
      </c>
      <c r="E16" s="30">
        <f t="shared" si="0"/>
        <v>82.44495366208862</v>
      </c>
      <c r="F16" s="31">
        <v>13038812</v>
      </c>
      <c r="G16" s="31">
        <v>8735247.379999999</v>
      </c>
      <c r="H16" s="30">
        <f t="shared" si="1"/>
        <v>66.99419686394741</v>
      </c>
      <c r="I16" s="31">
        <v>3162818</v>
      </c>
      <c r="J16" s="31">
        <v>2561041.229999999</v>
      </c>
      <c r="K16" s="30">
        <f t="shared" si="2"/>
        <v>80.97339872227865</v>
      </c>
      <c r="L16" s="31"/>
      <c r="M16" s="31"/>
      <c r="N16" s="31"/>
      <c r="O16" s="32">
        <v>4216286</v>
      </c>
      <c r="P16" s="32">
        <v>3149258.999999999</v>
      </c>
      <c r="Q16" s="30">
        <f>P16/O16*100</f>
        <v>74.69272720114336</v>
      </c>
      <c r="R16" s="33"/>
      <c r="S16" s="33"/>
      <c r="T16" s="31"/>
      <c r="U16" s="32">
        <v>2551206</v>
      </c>
      <c r="V16" s="32">
        <v>1640289.3</v>
      </c>
      <c r="W16" s="30">
        <f t="shared" si="3"/>
        <v>64.29466299467781</v>
      </c>
      <c r="X16" s="32">
        <v>1368045</v>
      </c>
      <c r="Y16" s="32">
        <v>940124.9400000001</v>
      </c>
      <c r="Z16" s="34">
        <f t="shared" si="4"/>
        <v>68.72032279639924</v>
      </c>
    </row>
    <row r="17" spans="1:26" ht="26.25" thickBot="1">
      <c r="A17" s="35"/>
      <c r="B17" s="36" t="s">
        <v>21</v>
      </c>
      <c r="C17" s="37">
        <f>SUM(C11:C16)</f>
        <v>35367793</v>
      </c>
      <c r="D17" s="37">
        <f>SUM(D11:D16)</f>
        <v>30352521.740000002</v>
      </c>
      <c r="E17" s="38">
        <f t="shared" si="0"/>
        <v>85.81966576201123</v>
      </c>
      <c r="F17" s="39">
        <f>SUM(F11:F16)</f>
        <v>34094965</v>
      </c>
      <c r="G17" s="39">
        <f>SUM(G11:G16)</f>
        <v>21854200.66</v>
      </c>
      <c r="H17" s="38">
        <f t="shared" si="1"/>
        <v>64.09802931312585</v>
      </c>
      <c r="I17" s="39">
        <f>SUM(I11:I16)</f>
        <v>9447872</v>
      </c>
      <c r="J17" s="39">
        <f>SUM(J11:J16)</f>
        <v>7031203.669999998</v>
      </c>
      <c r="K17" s="38">
        <f t="shared" si="2"/>
        <v>74.42103015366844</v>
      </c>
      <c r="L17" s="39">
        <f>SUM(L11:L16)</f>
        <v>454426</v>
      </c>
      <c r="M17" s="39">
        <f>SUM(M11:M16)</f>
        <v>268288.22000000003</v>
      </c>
      <c r="N17" s="38">
        <f>M17/L17*100</f>
        <v>59.03892382918231</v>
      </c>
      <c r="O17" s="39">
        <f>SUM(O11:O16)</f>
        <v>10823876</v>
      </c>
      <c r="P17" s="39">
        <f>SUM(P11:P16)</f>
        <v>7962096.3599999985</v>
      </c>
      <c r="Q17" s="38">
        <f>P17/O17*100</f>
        <v>73.56049126948608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5809324</v>
      </c>
      <c r="V17" s="39">
        <f>SUM(V11:V16)</f>
        <v>3239826.5300000003</v>
      </c>
      <c r="W17" s="38">
        <f t="shared" si="3"/>
        <v>55.76942394674492</v>
      </c>
      <c r="X17" s="39">
        <f>SUM(X11:X16)</f>
        <v>3463402</v>
      </c>
      <c r="Y17" s="39">
        <f>SUM(Y11:Y16)</f>
        <v>2364105.17</v>
      </c>
      <c r="Z17" s="40">
        <f t="shared" si="4"/>
        <v>68.25962363017634</v>
      </c>
    </row>
    <row r="18" spans="1:26" ht="25.5">
      <c r="A18" s="7"/>
      <c r="B18" s="41" t="s">
        <v>22</v>
      </c>
      <c r="C18" s="42">
        <v>648016</v>
      </c>
      <c r="D18" s="43">
        <v>445555.83</v>
      </c>
      <c r="E18" s="44">
        <f t="shared" si="0"/>
        <v>68.75691803906076</v>
      </c>
      <c r="F18" s="45">
        <v>648016</v>
      </c>
      <c r="G18" s="45">
        <v>482769.33</v>
      </c>
      <c r="H18" s="44">
        <f t="shared" si="1"/>
        <v>74.49960031851066</v>
      </c>
      <c r="I18" s="46">
        <v>590962</v>
      </c>
      <c r="J18" s="46">
        <v>446873.01</v>
      </c>
      <c r="K18" s="44">
        <f t="shared" si="2"/>
        <v>75.61789252100812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56654</v>
      </c>
      <c r="V18" s="48">
        <v>35896.32</v>
      </c>
      <c r="W18" s="44"/>
      <c r="X18" s="47"/>
      <c r="Y18" s="47"/>
      <c r="Z18" s="49"/>
    </row>
    <row r="19" spans="1:26" ht="25.5">
      <c r="A19" s="7"/>
      <c r="B19" s="21" t="s">
        <v>23</v>
      </c>
      <c r="C19" s="50">
        <v>2923466</v>
      </c>
      <c r="D19" s="22">
        <v>2927213.46</v>
      </c>
      <c r="E19" s="23">
        <f t="shared" si="0"/>
        <v>100.12818551678042</v>
      </c>
      <c r="F19" s="24">
        <v>3129389</v>
      </c>
      <c r="G19" s="24">
        <v>2406122.1099999994</v>
      </c>
      <c r="H19" s="23">
        <f t="shared" si="1"/>
        <v>76.88791997415468</v>
      </c>
      <c r="I19" s="46">
        <v>1019211</v>
      </c>
      <c r="J19" s="46">
        <v>813534.65</v>
      </c>
      <c r="K19" s="23">
        <f t="shared" si="2"/>
        <v>79.82004216987454</v>
      </c>
      <c r="L19" s="24"/>
      <c r="M19" s="24"/>
      <c r="N19" s="24"/>
      <c r="O19" s="25">
        <v>1584158</v>
      </c>
      <c r="P19" s="25">
        <v>1266361.91</v>
      </c>
      <c r="Q19" s="23">
        <f>P19/O19*100</f>
        <v>79.93911655276808</v>
      </c>
      <c r="R19" s="27"/>
      <c r="S19" s="27"/>
      <c r="T19" s="24"/>
      <c r="U19" s="48">
        <v>89500</v>
      </c>
      <c r="V19" s="48">
        <v>57511.22</v>
      </c>
      <c r="W19" s="23">
        <f aca="true" t="shared" si="5" ref="W19:W25">V19/U19*100</f>
        <v>64.25834636871508</v>
      </c>
      <c r="X19" s="25">
        <v>403638</v>
      </c>
      <c r="Y19" s="25">
        <v>268714.33</v>
      </c>
      <c r="Z19" s="26">
        <f aca="true" t="shared" si="6" ref="Z19:Z27">Y19/X19*100</f>
        <v>66.57310015409847</v>
      </c>
    </row>
    <row r="20" spans="1:26" ht="25.5">
      <c r="A20" s="7"/>
      <c r="B20" s="21" t="s">
        <v>24</v>
      </c>
      <c r="C20" s="50">
        <v>806749</v>
      </c>
      <c r="D20" s="22">
        <v>758846.79</v>
      </c>
      <c r="E20" s="23">
        <f t="shared" si="0"/>
        <v>94.06231554052128</v>
      </c>
      <c r="F20" s="24">
        <v>1318798</v>
      </c>
      <c r="G20" s="24">
        <v>643893.3599999999</v>
      </c>
      <c r="H20" s="23">
        <f t="shared" si="1"/>
        <v>48.82425966675714</v>
      </c>
      <c r="I20" s="46">
        <v>823220</v>
      </c>
      <c r="J20" s="46">
        <v>445216.15</v>
      </c>
      <c r="K20" s="23">
        <f t="shared" si="2"/>
        <v>54.08228055683778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216100</v>
      </c>
      <c r="V20" s="48">
        <v>48715.75</v>
      </c>
      <c r="W20" s="23">
        <f t="shared" si="5"/>
        <v>22.543151318833875</v>
      </c>
      <c r="X20" s="25">
        <v>250078</v>
      </c>
      <c r="Y20" s="25">
        <v>149961.46000000002</v>
      </c>
      <c r="Z20" s="26">
        <f t="shared" si="6"/>
        <v>59.965874647110105</v>
      </c>
    </row>
    <row r="21" spans="1:26" ht="25.5">
      <c r="A21" s="7"/>
      <c r="B21" s="21" t="s">
        <v>25</v>
      </c>
      <c r="C21" s="50">
        <v>1198068</v>
      </c>
      <c r="D21" s="22">
        <v>1105615.43</v>
      </c>
      <c r="E21" s="23">
        <f t="shared" si="0"/>
        <v>92.28319511079505</v>
      </c>
      <c r="F21" s="24">
        <v>1198068</v>
      </c>
      <c r="G21" s="24">
        <v>925790.3499999999</v>
      </c>
      <c r="H21" s="23">
        <f t="shared" si="1"/>
        <v>77.27360633953998</v>
      </c>
      <c r="I21" s="46">
        <v>634875</v>
      </c>
      <c r="J21" s="46">
        <v>452009.38</v>
      </c>
      <c r="K21" s="23">
        <f t="shared" si="2"/>
        <v>71.19659460523725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388177</v>
      </c>
      <c r="V21" s="48">
        <v>350484.81000000006</v>
      </c>
      <c r="W21" s="23">
        <f t="shared" si="5"/>
        <v>90.28994762698461</v>
      </c>
      <c r="X21" s="25">
        <v>174616</v>
      </c>
      <c r="Y21" s="25">
        <v>122896.16000000002</v>
      </c>
      <c r="Z21" s="26">
        <f t="shared" si="6"/>
        <v>70.38081275484492</v>
      </c>
    </row>
    <row r="22" spans="1:26" ht="27.75" customHeight="1">
      <c r="A22" s="7"/>
      <c r="B22" s="21" t="s">
        <v>26</v>
      </c>
      <c r="C22" s="50">
        <v>1901376</v>
      </c>
      <c r="D22" s="22">
        <v>1695333.5899999999</v>
      </c>
      <c r="E22" s="23">
        <f t="shared" si="0"/>
        <v>89.16351053132047</v>
      </c>
      <c r="F22" s="24">
        <v>2665551</v>
      </c>
      <c r="G22" s="24">
        <v>827445.42</v>
      </c>
      <c r="H22" s="23">
        <f t="shared" si="1"/>
        <v>31.04219052646151</v>
      </c>
      <c r="I22" s="46">
        <v>856560</v>
      </c>
      <c r="J22" s="46">
        <v>528712.65</v>
      </c>
      <c r="K22" s="23">
        <f t="shared" si="2"/>
        <v>61.725115578593446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1484300</v>
      </c>
      <c r="V22" s="48">
        <v>154963.58</v>
      </c>
      <c r="W22" s="23">
        <f t="shared" si="5"/>
        <v>10.440179209054772</v>
      </c>
      <c r="X22" s="25">
        <v>269291</v>
      </c>
      <c r="Y22" s="25">
        <v>143369.19</v>
      </c>
      <c r="Z22" s="26">
        <f t="shared" si="6"/>
        <v>53.23950299118797</v>
      </c>
    </row>
    <row r="23" spans="1:30" ht="26.25" thickBot="1">
      <c r="A23" s="7"/>
      <c r="B23" s="21" t="s">
        <v>27</v>
      </c>
      <c r="C23" s="50">
        <v>872387</v>
      </c>
      <c r="D23" s="22">
        <v>539119.23</v>
      </c>
      <c r="E23" s="23">
        <f t="shared" si="0"/>
        <v>61.79817328777251</v>
      </c>
      <c r="F23" s="24">
        <v>799346</v>
      </c>
      <c r="G23" s="24">
        <v>581525.7</v>
      </c>
      <c r="H23" s="23">
        <f t="shared" si="1"/>
        <v>72.75018577687258</v>
      </c>
      <c r="I23" s="46">
        <v>471274</v>
      </c>
      <c r="J23" s="46">
        <v>388119.14999999997</v>
      </c>
      <c r="K23" s="23">
        <f t="shared" si="2"/>
        <v>82.35530710372309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110335</v>
      </c>
      <c r="V23" s="48">
        <v>38776.78</v>
      </c>
      <c r="W23" s="23">
        <f t="shared" si="5"/>
        <v>35.14458693977433</v>
      </c>
      <c r="X23" s="25">
        <v>200437</v>
      </c>
      <c r="Y23" s="25">
        <v>154629.77</v>
      </c>
      <c r="Z23" s="26">
        <f t="shared" si="6"/>
        <v>77.14632029016599</v>
      </c>
      <c r="AD23" s="51"/>
    </row>
    <row r="24" spans="1:26" ht="37.5" customHeight="1" thickBot="1">
      <c r="A24" s="7"/>
      <c r="B24" s="52" t="s">
        <v>28</v>
      </c>
      <c r="C24" s="53">
        <f>SUM(C18:C23)</f>
        <v>8350062</v>
      </c>
      <c r="D24" s="53">
        <f>SUM(D18:D23)</f>
        <v>7471684.33</v>
      </c>
      <c r="E24" s="38">
        <f t="shared" si="0"/>
        <v>89.48058505433852</v>
      </c>
      <c r="F24" s="53">
        <f>SUM(F18:F23)</f>
        <v>9759168</v>
      </c>
      <c r="G24" s="53">
        <f>SUM(G18:G23)</f>
        <v>5867546.27</v>
      </c>
      <c r="H24" s="38">
        <f t="shared" si="1"/>
        <v>60.12342722248454</v>
      </c>
      <c r="I24" s="39">
        <f>SUM(I18:I23)</f>
        <v>4396102</v>
      </c>
      <c r="J24" s="39">
        <f>SUM(J18:J23)</f>
        <v>3074464.9899999998</v>
      </c>
      <c r="K24" s="38">
        <f t="shared" si="2"/>
        <v>69.93616139934879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1584158</v>
      </c>
      <c r="P24" s="39">
        <f>SUM(P18:P23)</f>
        <v>1266361.91</v>
      </c>
      <c r="Q24" s="38">
        <f>P24/O24*100</f>
        <v>79.93911655276808</v>
      </c>
      <c r="R24" s="39"/>
      <c r="S24" s="39"/>
      <c r="T24" s="39"/>
      <c r="U24" s="39">
        <f>SUM(U18:U23)</f>
        <v>2345066</v>
      </c>
      <c r="V24" s="39">
        <f>SUM(V18:V23)</f>
        <v>686348.4600000001</v>
      </c>
      <c r="W24" s="38">
        <f t="shared" si="5"/>
        <v>29.267767303777383</v>
      </c>
      <c r="X24" s="39">
        <f>SUM(X18:X23)</f>
        <v>1298060</v>
      </c>
      <c r="Y24" s="39">
        <f>SUM(Y18:Y23)</f>
        <v>839570.9100000001</v>
      </c>
      <c r="Z24" s="40">
        <f t="shared" si="6"/>
        <v>64.6788985100843</v>
      </c>
    </row>
    <row r="25" spans="1:26" ht="22.5" customHeight="1" thickBot="1">
      <c r="A25" s="7"/>
      <c r="B25" s="54" t="s">
        <v>29</v>
      </c>
      <c r="C25" s="53">
        <f>C10+C17+C24</f>
        <v>68102442</v>
      </c>
      <c r="D25" s="53">
        <f>D10+D17+D24</f>
        <v>58620553.96</v>
      </c>
      <c r="E25" s="38">
        <f t="shared" si="0"/>
        <v>86.07702196640761</v>
      </c>
      <c r="F25" s="39">
        <f>F10+F17+F24</f>
        <v>67887720</v>
      </c>
      <c r="G25" s="39">
        <f>G10+G17+G24</f>
        <v>43862253.33</v>
      </c>
      <c r="H25" s="38">
        <f t="shared" si="1"/>
        <v>64.60999622612161</v>
      </c>
      <c r="I25" s="39">
        <f>I10+I17+I24</f>
        <v>17724107</v>
      </c>
      <c r="J25" s="39">
        <f>J10+J17+J24</f>
        <v>12361835.979999999</v>
      </c>
      <c r="K25" s="38">
        <f t="shared" si="2"/>
        <v>69.74588891840925</v>
      </c>
      <c r="L25" s="39">
        <f>L10+L17+L24</f>
        <v>454426</v>
      </c>
      <c r="M25" s="39">
        <f>M10+M17+M24</f>
        <v>268288.22000000003</v>
      </c>
      <c r="N25" s="38">
        <f>N10+N17+N24</f>
        <v>59.03892382918231</v>
      </c>
      <c r="O25" s="39">
        <f>O10+O17+O24</f>
        <v>21441833</v>
      </c>
      <c r="P25" s="39">
        <f>P10+P17+P24</f>
        <v>16090616.309999997</v>
      </c>
      <c r="Q25" s="38">
        <f>P25/O25*100</f>
        <v>75.04310060618417</v>
      </c>
      <c r="R25" s="39"/>
      <c r="S25" s="39"/>
      <c r="T25" s="39"/>
      <c r="U25" s="39">
        <f>U10+U17+U24</f>
        <v>16886005</v>
      </c>
      <c r="V25" s="39">
        <f>V10+V17+V24</f>
        <v>9234464.080000002</v>
      </c>
      <c r="W25" s="38">
        <f t="shared" si="5"/>
        <v>54.68708602182696</v>
      </c>
      <c r="X25" s="39">
        <f>X10+X17+X24</f>
        <v>4761462</v>
      </c>
      <c r="Y25" s="39">
        <f>Y10+Y17+Y24</f>
        <v>3203676.08</v>
      </c>
      <c r="Z25" s="40">
        <f t="shared" si="6"/>
        <v>67.28345369552461</v>
      </c>
    </row>
    <row r="26" spans="1:26" ht="28.5" customHeight="1" thickBot="1">
      <c r="A26" s="35"/>
      <c r="B26" s="55" t="s">
        <v>30</v>
      </c>
      <c r="C26" s="55">
        <v>148955726</v>
      </c>
      <c r="D26" s="56">
        <v>137996891.23</v>
      </c>
      <c r="E26" s="57">
        <f t="shared" si="0"/>
        <v>92.64289123736002</v>
      </c>
      <c r="F26" s="58">
        <v>168776410.22</v>
      </c>
      <c r="G26" s="58">
        <v>124791007.54000005</v>
      </c>
      <c r="H26" s="57">
        <f t="shared" si="1"/>
        <v>73.93865492063435</v>
      </c>
      <c r="I26" s="59">
        <v>2525052</v>
      </c>
      <c r="J26" s="59">
        <v>1863747.81</v>
      </c>
      <c r="K26" s="57">
        <f t="shared" si="2"/>
        <v>73.81027440226974</v>
      </c>
      <c r="L26" s="58"/>
      <c r="M26" s="58"/>
      <c r="N26" s="57"/>
      <c r="O26" s="58">
        <v>96140535</v>
      </c>
      <c r="P26" s="59">
        <v>68588013.13999997</v>
      </c>
      <c r="Q26" s="57">
        <f>P26/O26*100</f>
        <v>71.34140988501882</v>
      </c>
      <c r="R26" s="58">
        <v>25708217.22</v>
      </c>
      <c r="S26" s="59">
        <v>19727893.61</v>
      </c>
      <c r="T26" s="57">
        <f>S26/R26*100</f>
        <v>76.73769612718404</v>
      </c>
      <c r="U26" s="58"/>
      <c r="V26" s="59"/>
      <c r="W26" s="44"/>
      <c r="X26" s="58">
        <v>6017032</v>
      </c>
      <c r="Y26" s="59">
        <v>3984280.5799999996</v>
      </c>
      <c r="Z26" s="60">
        <f t="shared" si="6"/>
        <v>66.21670916824108</v>
      </c>
    </row>
    <row r="27" spans="1:26" ht="24.75" customHeight="1" thickBot="1">
      <c r="A27" s="13"/>
      <c r="B27" s="61" t="s">
        <v>31</v>
      </c>
      <c r="C27" s="62">
        <f>C25+C26</f>
        <v>217058168</v>
      </c>
      <c r="D27" s="62">
        <f>D25+D26</f>
        <v>196617445.19</v>
      </c>
      <c r="E27" s="63">
        <f t="shared" si="0"/>
        <v>90.58283638973677</v>
      </c>
      <c r="F27" s="62">
        <f>F25+F26</f>
        <v>236664130.22</v>
      </c>
      <c r="G27" s="62">
        <f>G25+G26</f>
        <v>168653260.87000006</v>
      </c>
      <c r="H27" s="63">
        <f t="shared" si="1"/>
        <v>71.26270496218507</v>
      </c>
      <c r="I27" s="64">
        <f>I25+I26</f>
        <v>20249159</v>
      </c>
      <c r="J27" s="64">
        <f>J25+J26</f>
        <v>14225583.79</v>
      </c>
      <c r="K27" s="63">
        <f t="shared" si="2"/>
        <v>70.25271414975802</v>
      </c>
      <c r="L27" s="64">
        <f>L25+L26</f>
        <v>454426</v>
      </c>
      <c r="M27" s="64">
        <f>M25+M26</f>
        <v>268288.22000000003</v>
      </c>
      <c r="N27" s="63">
        <f>N25+N26</f>
        <v>59.03892382918231</v>
      </c>
      <c r="O27" s="64">
        <f>O25+O26</f>
        <v>117582368</v>
      </c>
      <c r="P27" s="64">
        <f>P25+P26</f>
        <v>84678629.44999997</v>
      </c>
      <c r="Q27" s="63">
        <f>P27/O27*100</f>
        <v>72.01643485356578</v>
      </c>
      <c r="R27" s="64">
        <f>R25+R26</f>
        <v>25708217.22</v>
      </c>
      <c r="S27" s="64">
        <f>S25+S26</f>
        <v>19727893.61</v>
      </c>
      <c r="T27" s="63">
        <f>S27/R27*100</f>
        <v>76.73769612718404</v>
      </c>
      <c r="U27" s="64">
        <f>U25+U26</f>
        <v>16886005</v>
      </c>
      <c r="V27" s="64">
        <f>V25+V26</f>
        <v>9234464.080000002</v>
      </c>
      <c r="W27" s="63">
        <f>V27/U27*100</f>
        <v>54.68708602182696</v>
      </c>
      <c r="X27" s="64">
        <f>X25+X26</f>
        <v>10778494</v>
      </c>
      <c r="Y27" s="64">
        <f>Y25+Y26</f>
        <v>7187956.66</v>
      </c>
      <c r="Z27" s="65">
        <f t="shared" si="6"/>
        <v>66.68794972655735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  <mergeCell ref="U8:W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2020-04-21T11:02:00Z</dcterms:created>
  <dcterms:modified xsi:type="dcterms:W3CDTF">2020-04-21T12:08:26Z</dcterms:modified>
  <cp:category/>
  <cp:version/>
  <cp:contentType/>
  <cp:contentStatus/>
</cp:coreProperties>
</file>