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<sst xmlns="http://schemas.openxmlformats.org/spreadsheetml/2006/main" count="54" uniqueCount="35">
  <si>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Інформація про надходження та використання коштів місцевих бюджетів Дергачівського району (станом на 13.07.2020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</si>
  <si>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</si>
  <si>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</si>
  <si>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</si>
  <si>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</si>
  <si>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</si>
  <si>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</si>
  <si>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</si>
  <si>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</si>
  <si>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</si>
  <si>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</si>
  <si>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січень-липеньь</t>
  </si>
  <si>
    <t>надійшло за січень-липень</t>
  </si>
  <si>
    <t>%</t>
  </si>
  <si>
    <t>затерджено з урахуванням змін на 
січень-липень</t>
  </si>
  <si>
    <t xml:space="preserve">надійшло за січень-липень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</si>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</sst>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48">
    <font>
      <sz val="10"/>
      <name val="Arial"/>
      <family val="2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3" fontId="8" fillId="34" borderId="18" xfId="66" applyNumberFormat="1" applyFont="1" applyFill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73" fontId="10" fillId="0" borderId="18" xfId="81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73" fontId="10" fillId="0" borderId="18" xfId="80" applyNumberFormat="1" applyFont="1" applyBorder="1" applyAlignment="1">
      <alignment vertical="center" wrapText="1"/>
      <protection/>
    </xf>
    <xf numFmtId="172" fontId="7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72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E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4.2812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44025</v>
      </c>
      <c r="C2" s="4"/>
      <c r="D2" s="4"/>
    </row>
    <row r="5" spans="2:26" ht="20.25">
      <c r="B5" s="75" t="s">
        <v>0</v>
      </c>
      <c r="C5" s="75"/>
      <c r="D5" s="75"/>
      <c r="E5" s="75"/>
      <c r="F5" s="75"/>
      <c r="G5" s="75"/>
      <c r="H5" s="75"/>
      <c r="I5" s="75"/>
      <c r="J5" s="75"/>
      <c r="K5" s="7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ht="13.5" thickBot="1"/>
    <row r="7" spans="1:26" ht="13.5" customHeight="1" thickBot="1">
      <c r="A7" s="5"/>
      <c r="B7" s="6"/>
      <c r="C7" s="77" t="s">
        <v>1</v>
      </c>
      <c r="D7" s="78"/>
      <c r="E7" s="79"/>
      <c r="F7" s="82" t="s">
        <v>2</v>
      </c>
      <c r="G7" s="83"/>
      <c r="H7" s="84"/>
      <c r="I7" s="88" t="s">
        <v>3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</row>
    <row r="8" spans="1:26" ht="27.75" customHeight="1" thickBot="1">
      <c r="A8" s="7"/>
      <c r="B8" s="91" t="s">
        <v>4</v>
      </c>
      <c r="C8" s="80"/>
      <c r="D8" s="80"/>
      <c r="E8" s="81"/>
      <c r="F8" s="85"/>
      <c r="G8" s="86"/>
      <c r="H8" s="87"/>
      <c r="I8" s="88" t="s">
        <v>5</v>
      </c>
      <c r="J8" s="89"/>
      <c r="K8" s="90"/>
      <c r="L8" s="88" t="s">
        <v>6</v>
      </c>
      <c r="M8" s="89"/>
      <c r="N8" s="90"/>
      <c r="O8" s="93" t="s">
        <v>7</v>
      </c>
      <c r="P8" s="73"/>
      <c r="Q8" s="73"/>
      <c r="R8" s="73" t="s">
        <v>8</v>
      </c>
      <c r="S8" s="73"/>
      <c r="T8" s="73"/>
      <c r="U8" s="94" t="s">
        <v>9</v>
      </c>
      <c r="V8" s="73"/>
      <c r="W8" s="73"/>
      <c r="X8" s="73" t="s">
        <v>10</v>
      </c>
      <c r="Y8" s="73"/>
      <c r="Z8" s="74"/>
    </row>
    <row r="9" spans="1:26" ht="87.75" customHeight="1">
      <c r="A9" s="7"/>
      <c r="B9" s="92"/>
      <c r="C9" s="8" t="s">
        <v>11</v>
      </c>
      <c r="D9" s="9" t="s">
        <v>12</v>
      </c>
      <c r="E9" s="9" t="s">
        <v>13</v>
      </c>
      <c r="F9" s="8" t="s">
        <v>14</v>
      </c>
      <c r="G9" s="9" t="s">
        <v>15</v>
      </c>
      <c r="H9" s="10" t="s">
        <v>13</v>
      </c>
      <c r="I9" s="8" t="s">
        <v>14</v>
      </c>
      <c r="J9" s="9" t="s">
        <v>15</v>
      </c>
      <c r="K9" s="11" t="s">
        <v>13</v>
      </c>
      <c r="L9" s="8" t="s">
        <v>14</v>
      </c>
      <c r="M9" s="9" t="s">
        <v>15</v>
      </c>
      <c r="N9" s="11" t="s">
        <v>13</v>
      </c>
      <c r="O9" s="8" t="s">
        <v>14</v>
      </c>
      <c r="P9" s="9" t="s">
        <v>15</v>
      </c>
      <c r="Q9" s="11" t="s">
        <v>13</v>
      </c>
      <c r="R9" s="8" t="s">
        <v>14</v>
      </c>
      <c r="S9" s="9" t="s">
        <v>15</v>
      </c>
      <c r="T9" s="11" t="s">
        <v>13</v>
      </c>
      <c r="U9" s="8" t="s">
        <v>14</v>
      </c>
      <c r="V9" s="9" t="s">
        <v>15</v>
      </c>
      <c r="W9" s="11" t="s">
        <v>13</v>
      </c>
      <c r="X9" s="8" t="s">
        <v>14</v>
      </c>
      <c r="Y9" s="9" t="s">
        <v>15</v>
      </c>
      <c r="Z9" s="12" t="s">
        <v>13</v>
      </c>
    </row>
    <row r="10" spans="1:26" ht="42.75" customHeight="1" thickBot="1">
      <c r="A10" s="13"/>
      <c r="B10" s="14" t="s">
        <v>16</v>
      </c>
      <c r="C10" s="15">
        <v>41823446</v>
      </c>
      <c r="D10" s="15">
        <v>36564886.120000005</v>
      </c>
      <c r="E10" s="16">
        <f aca="true" t="shared" si="0" ref="E10:E27">D10/C10*100</f>
        <v>87.42676564719225</v>
      </c>
      <c r="F10" s="17">
        <v>40148716</v>
      </c>
      <c r="G10" s="17">
        <v>31282552.079999994</v>
      </c>
      <c r="H10" s="16">
        <f aca="true" t="shared" si="1" ref="H10:H27">G10/F10*100</f>
        <v>77.91669372440204</v>
      </c>
      <c r="I10" s="17">
        <v>7059122</v>
      </c>
      <c r="J10" s="17">
        <v>3989983.87</v>
      </c>
      <c r="K10" s="16">
        <f aca="true" t="shared" si="2" ref="K10:K27">J10/I10*100</f>
        <v>56.522381536967345</v>
      </c>
      <c r="L10" s="17"/>
      <c r="M10" s="17"/>
      <c r="N10" s="17"/>
      <c r="O10" s="18">
        <v>15548409</v>
      </c>
      <c r="P10" s="18">
        <v>12225054.349999998</v>
      </c>
      <c r="Q10" s="16">
        <f>P10/O10*100</f>
        <v>78.6257574649599</v>
      </c>
      <c r="R10" s="19"/>
      <c r="S10" s="19"/>
      <c r="T10" s="17"/>
      <c r="U10" s="18">
        <v>14197529</v>
      </c>
      <c r="V10" s="18">
        <v>12643730.469999999</v>
      </c>
      <c r="W10" s="16">
        <f aca="true" t="shared" si="3" ref="W10:W17">V10/U10*100</f>
        <v>89.05585239515975</v>
      </c>
      <c r="X10" s="18"/>
      <c r="Y10" s="18"/>
      <c r="Z10" s="20"/>
    </row>
    <row r="11" spans="1:26" ht="38.25" customHeight="1">
      <c r="A11" s="7"/>
      <c r="B11" s="21" t="s">
        <v>17</v>
      </c>
      <c r="C11" s="22">
        <v>7214012</v>
      </c>
      <c r="D11" s="22">
        <v>6273313.1</v>
      </c>
      <c r="E11" s="23">
        <f t="shared" si="0"/>
        <v>86.96011456593085</v>
      </c>
      <c r="F11" s="24">
        <v>7388230</v>
      </c>
      <c r="G11" s="24">
        <v>5576536.99</v>
      </c>
      <c r="H11" s="23">
        <f t="shared" si="1"/>
        <v>75.4786598413964</v>
      </c>
      <c r="I11" s="24">
        <v>1851141</v>
      </c>
      <c r="J11" s="24">
        <v>1438883.67</v>
      </c>
      <c r="K11" s="23">
        <f t="shared" si="2"/>
        <v>77.72955544715394</v>
      </c>
      <c r="L11" s="25"/>
      <c r="M11" s="24"/>
      <c r="N11" s="24"/>
      <c r="O11" s="25">
        <v>2666556</v>
      </c>
      <c r="P11" s="25">
        <v>2023029.9600000002</v>
      </c>
      <c r="Q11" s="23">
        <f>P11/O11*100</f>
        <v>75.86677197103681</v>
      </c>
      <c r="R11" s="24"/>
      <c r="S11" s="24"/>
      <c r="T11" s="24"/>
      <c r="U11" s="25">
        <v>928260</v>
      </c>
      <c r="V11" s="25">
        <v>649138.58</v>
      </c>
      <c r="W11" s="23">
        <f t="shared" si="3"/>
        <v>69.93068536832354</v>
      </c>
      <c r="X11" s="26">
        <v>990740</v>
      </c>
      <c r="Y11" s="26">
        <v>672966.2799999999</v>
      </c>
      <c r="Z11" s="27">
        <f aca="true" t="shared" si="4" ref="Z11:Z17">Y11/X11*100</f>
        <v>67.92561923410783</v>
      </c>
    </row>
    <row r="12" spans="1:26" ht="25.5">
      <c r="A12" s="7"/>
      <c r="B12" s="21" t="s">
        <v>18</v>
      </c>
      <c r="C12" s="22">
        <v>7489919</v>
      </c>
      <c r="D12" s="22">
        <v>5160444.88</v>
      </c>
      <c r="E12" s="23">
        <f t="shared" si="0"/>
        <v>68.89854055831577</v>
      </c>
      <c r="F12" s="24">
        <v>7341351</v>
      </c>
      <c r="G12" s="24">
        <v>5306772.759999999</v>
      </c>
      <c r="H12" s="23">
        <f t="shared" si="1"/>
        <v>72.28605143658162</v>
      </c>
      <c r="I12" s="24">
        <v>2805996</v>
      </c>
      <c r="J12" s="24">
        <v>2279715.58</v>
      </c>
      <c r="K12" s="23">
        <f t="shared" si="2"/>
        <v>81.24443441829568</v>
      </c>
      <c r="L12" s="28"/>
      <c r="M12" s="28"/>
      <c r="N12" s="24"/>
      <c r="O12" s="25">
        <v>2563002</v>
      </c>
      <c r="P12" s="25">
        <v>1906528.95</v>
      </c>
      <c r="Q12" s="23">
        <f>P12/O12*100</f>
        <v>74.38655724810202</v>
      </c>
      <c r="R12" s="28"/>
      <c r="S12" s="28"/>
      <c r="T12" s="24"/>
      <c r="U12" s="25">
        <v>952921</v>
      </c>
      <c r="V12" s="25">
        <v>389121.07</v>
      </c>
      <c r="W12" s="23">
        <f t="shared" si="3"/>
        <v>40.83455711438829</v>
      </c>
      <c r="X12" s="26">
        <v>663867</v>
      </c>
      <c r="Y12" s="26">
        <v>431287.16000000003</v>
      </c>
      <c r="Z12" s="27">
        <f t="shared" si="4"/>
        <v>64.9658982898683</v>
      </c>
    </row>
    <row r="13" spans="1:26" ht="25.5">
      <c r="A13" s="7"/>
      <c r="B13" s="21" t="s">
        <v>19</v>
      </c>
      <c r="C13" s="22">
        <v>11443081</v>
      </c>
      <c r="D13" s="22">
        <v>9366671.75</v>
      </c>
      <c r="E13" s="23">
        <f t="shared" si="0"/>
        <v>81.85445641781264</v>
      </c>
      <c r="F13" s="24">
        <v>11913081</v>
      </c>
      <c r="G13" s="24">
        <v>8308910.939999999</v>
      </c>
      <c r="H13" s="23">
        <f t="shared" si="1"/>
        <v>69.74611303322791</v>
      </c>
      <c r="I13" s="24">
        <v>3271539</v>
      </c>
      <c r="J13" s="24">
        <v>2278474.8699999996</v>
      </c>
      <c r="K13" s="23">
        <f t="shared" si="2"/>
        <v>69.64535253897324</v>
      </c>
      <c r="L13" s="28">
        <v>783927</v>
      </c>
      <c r="M13" s="28">
        <v>520398.7</v>
      </c>
      <c r="N13" s="23">
        <f>M13/L13*100</f>
        <v>66.38356632696667</v>
      </c>
      <c r="O13" s="25">
        <v>4114117</v>
      </c>
      <c r="P13" s="25">
        <v>3106678.6100000003</v>
      </c>
      <c r="Q13" s="23">
        <f>P13/O13*100</f>
        <v>75.51264609149425</v>
      </c>
      <c r="R13" s="28"/>
      <c r="S13" s="28"/>
      <c r="T13" s="24"/>
      <c r="U13" s="25">
        <v>2229966</v>
      </c>
      <c r="V13" s="25">
        <v>1484554</v>
      </c>
      <c r="W13" s="23">
        <f t="shared" si="3"/>
        <v>66.57294326460584</v>
      </c>
      <c r="X13" s="26">
        <v>1001640</v>
      </c>
      <c r="Y13" s="26">
        <v>736788.7600000001</v>
      </c>
      <c r="Z13" s="27">
        <f t="shared" si="4"/>
        <v>73.55824048560362</v>
      </c>
    </row>
    <row r="14" spans="1:26" ht="25.5">
      <c r="A14" s="7"/>
      <c r="B14" s="21" t="s">
        <v>20</v>
      </c>
      <c r="C14" s="22">
        <v>3487006</v>
      </c>
      <c r="D14" s="22">
        <v>2928560.33</v>
      </c>
      <c r="E14" s="23">
        <f t="shared" si="0"/>
        <v>83.98495242050058</v>
      </c>
      <c r="F14" s="24">
        <v>3483417</v>
      </c>
      <c r="G14" s="24">
        <v>2324634.9299999997</v>
      </c>
      <c r="H14" s="23">
        <f t="shared" si="1"/>
        <v>66.73432810369818</v>
      </c>
      <c r="I14" s="24">
        <v>840592</v>
      </c>
      <c r="J14" s="24">
        <v>646024.6</v>
      </c>
      <c r="K14" s="23">
        <f t="shared" si="2"/>
        <v>76.85352703808745</v>
      </c>
      <c r="L14" s="24"/>
      <c r="M14" s="24"/>
      <c r="N14" s="24"/>
      <c r="O14" s="25">
        <v>1870468</v>
      </c>
      <c r="P14" s="25">
        <v>1421091.78</v>
      </c>
      <c r="Q14" s="23">
        <f>P14/O14*100</f>
        <v>75.97519872032026</v>
      </c>
      <c r="R14" s="28"/>
      <c r="S14" s="28"/>
      <c r="T14" s="24"/>
      <c r="U14" s="25">
        <v>69565</v>
      </c>
      <c r="V14" s="25">
        <v>55586.03</v>
      </c>
      <c r="W14" s="23">
        <f t="shared" si="3"/>
        <v>79.90516782864945</v>
      </c>
      <c r="X14" s="26">
        <v>318792</v>
      </c>
      <c r="Y14" s="26">
        <v>198932.52000000002</v>
      </c>
      <c r="Z14" s="27">
        <f t="shared" si="4"/>
        <v>62.401979974403375</v>
      </c>
    </row>
    <row r="15" spans="1:26" ht="25.5">
      <c r="A15" s="7"/>
      <c r="B15" s="21" t="s">
        <v>21</v>
      </c>
      <c r="C15" s="22">
        <v>3413672</v>
      </c>
      <c r="D15" s="22">
        <v>3473710.96</v>
      </c>
      <c r="E15" s="23">
        <f t="shared" si="0"/>
        <v>101.75877940235618</v>
      </c>
      <c r="F15" s="24">
        <v>3888672</v>
      </c>
      <c r="G15" s="24">
        <v>2350436.8999999994</v>
      </c>
      <c r="H15" s="23">
        <f t="shared" si="1"/>
        <v>60.443177002328795</v>
      </c>
      <c r="I15" s="24">
        <v>1534976</v>
      </c>
      <c r="J15" s="24">
        <v>1125371.1799999997</v>
      </c>
      <c r="K15" s="23">
        <f t="shared" si="2"/>
        <v>73.3152296843729</v>
      </c>
      <c r="L15" s="24"/>
      <c r="M15" s="24"/>
      <c r="N15" s="24"/>
      <c r="O15" s="25"/>
      <c r="P15" s="25"/>
      <c r="Q15" s="23"/>
      <c r="R15" s="28"/>
      <c r="S15" s="28"/>
      <c r="T15" s="24"/>
      <c r="U15" s="25">
        <v>1254520</v>
      </c>
      <c r="V15" s="25">
        <v>780835.0199999999</v>
      </c>
      <c r="W15" s="23">
        <f t="shared" si="3"/>
        <v>62.24173548448808</v>
      </c>
      <c r="X15" s="26">
        <v>327831</v>
      </c>
      <c r="Y15" s="26">
        <v>165624.1</v>
      </c>
      <c r="Z15" s="27">
        <f t="shared" si="4"/>
        <v>50.52118317059705</v>
      </c>
    </row>
    <row r="16" spans="1:26" ht="26.25" thickBot="1">
      <c r="A16" s="13"/>
      <c r="B16" s="29" t="s">
        <v>22</v>
      </c>
      <c r="C16" s="30">
        <v>26306472</v>
      </c>
      <c r="D16" s="30">
        <v>21511623.03</v>
      </c>
      <c r="E16" s="31">
        <f t="shared" si="0"/>
        <v>81.77312043211268</v>
      </c>
      <c r="F16" s="32">
        <v>19970808</v>
      </c>
      <c r="G16" s="32">
        <v>16018703.370000001</v>
      </c>
      <c r="H16" s="31">
        <f t="shared" si="1"/>
        <v>80.21059223041954</v>
      </c>
      <c r="I16" s="32">
        <v>4916809</v>
      </c>
      <c r="J16" s="32">
        <v>4216475.97</v>
      </c>
      <c r="K16" s="31">
        <f t="shared" si="2"/>
        <v>85.75635071445727</v>
      </c>
      <c r="L16" s="32"/>
      <c r="M16" s="32"/>
      <c r="N16" s="32"/>
      <c r="O16" s="33">
        <v>7340174</v>
      </c>
      <c r="P16" s="33">
        <v>5580952.619999999</v>
      </c>
      <c r="Q16" s="31">
        <f>P16/O16*100</f>
        <v>76.03297442267716</v>
      </c>
      <c r="R16" s="34"/>
      <c r="S16" s="34"/>
      <c r="T16" s="32"/>
      <c r="U16" s="33">
        <v>3753105</v>
      </c>
      <c r="V16" s="33">
        <v>3333919.58</v>
      </c>
      <c r="W16" s="31">
        <f t="shared" si="3"/>
        <v>88.83097009009873</v>
      </c>
      <c r="X16" s="26">
        <v>2318046</v>
      </c>
      <c r="Y16" s="26">
        <v>1592621.8299999998</v>
      </c>
      <c r="Z16" s="35">
        <f t="shared" si="4"/>
        <v>68.7053591688862</v>
      </c>
    </row>
    <row r="17" spans="1:26" ht="26.25" thickBot="1">
      <c r="A17" s="36"/>
      <c r="B17" s="37" t="s">
        <v>23</v>
      </c>
      <c r="C17" s="38">
        <f>SUM(C11:C16)</f>
        <v>59354162</v>
      </c>
      <c r="D17" s="38">
        <f>SUM(D11:D16)</f>
        <v>48714324.050000004</v>
      </c>
      <c r="E17" s="39">
        <f t="shared" si="0"/>
        <v>82.07398168640643</v>
      </c>
      <c r="F17" s="40">
        <f>SUM(F11:F16)</f>
        <v>53985559</v>
      </c>
      <c r="G17" s="40">
        <f>SUM(G11:G16)</f>
        <v>39885995.89</v>
      </c>
      <c r="H17" s="39">
        <f t="shared" si="1"/>
        <v>73.88271350492083</v>
      </c>
      <c r="I17" s="40">
        <f>SUM(I11:I16)</f>
        <v>15221053</v>
      </c>
      <c r="J17" s="40">
        <f>SUM(J11:J16)</f>
        <v>11984945.869999997</v>
      </c>
      <c r="K17" s="39">
        <f t="shared" si="2"/>
        <v>78.73926902429153</v>
      </c>
      <c r="L17" s="40">
        <f>SUM(L11:L16)</f>
        <v>783927</v>
      </c>
      <c r="M17" s="40">
        <f>SUM(M11:M16)</f>
        <v>520398.7</v>
      </c>
      <c r="N17" s="39">
        <f>M17/L17*100</f>
        <v>66.38356632696667</v>
      </c>
      <c r="O17" s="40">
        <f>SUM(O11:O16)</f>
        <v>18554317</v>
      </c>
      <c r="P17" s="40">
        <f>SUM(P11:P16)</f>
        <v>14038281.92</v>
      </c>
      <c r="Q17" s="39">
        <f>P17/O17*100</f>
        <v>75.66046176746899</v>
      </c>
      <c r="R17" s="40">
        <f>SUM(R11:R16)</f>
        <v>0</v>
      </c>
      <c r="S17" s="40">
        <f>SUM(S11:S16)</f>
        <v>0</v>
      </c>
      <c r="T17" s="40">
        <f>SUM(T11:T16)</f>
        <v>0</v>
      </c>
      <c r="U17" s="40">
        <f>SUM(U11:U16)</f>
        <v>9188337</v>
      </c>
      <c r="V17" s="40">
        <f>SUM(V11:V16)</f>
        <v>6693154.279999999</v>
      </c>
      <c r="W17" s="39">
        <f t="shared" si="3"/>
        <v>72.84402259081267</v>
      </c>
      <c r="X17" s="40">
        <f>SUM(X11:X16)</f>
        <v>5620916</v>
      </c>
      <c r="Y17" s="40">
        <f>SUM(Y11:Y16)</f>
        <v>3798220.6500000004</v>
      </c>
      <c r="Z17" s="41">
        <f t="shared" si="4"/>
        <v>67.57298365604468</v>
      </c>
    </row>
    <row r="18" spans="1:29" ht="25.5">
      <c r="A18" s="7"/>
      <c r="B18" s="42" t="s">
        <v>24</v>
      </c>
      <c r="C18" s="43">
        <v>1018788</v>
      </c>
      <c r="D18" s="44">
        <v>778675.26</v>
      </c>
      <c r="E18" s="45">
        <f t="shared" si="0"/>
        <v>76.43153040671858</v>
      </c>
      <c r="F18" s="46">
        <v>1018788</v>
      </c>
      <c r="G18" s="46">
        <v>773933.86</v>
      </c>
      <c r="H18" s="45">
        <f t="shared" si="1"/>
        <v>75.96613426934749</v>
      </c>
      <c r="I18" s="47">
        <v>892303</v>
      </c>
      <c r="J18" s="47">
        <v>719806.44</v>
      </c>
      <c r="K18" s="45">
        <f t="shared" si="2"/>
        <v>80.66838730789877</v>
      </c>
      <c r="L18" s="46"/>
      <c r="M18" s="46"/>
      <c r="N18" s="46"/>
      <c r="O18" s="46"/>
      <c r="P18" s="46"/>
      <c r="Q18" s="45"/>
      <c r="R18" s="48"/>
      <c r="S18" s="48"/>
      <c r="T18" s="46"/>
      <c r="U18" s="49">
        <v>125785</v>
      </c>
      <c r="V18" s="49">
        <v>54127.42</v>
      </c>
      <c r="W18" s="45"/>
      <c r="X18" s="48"/>
      <c r="Y18" s="48"/>
      <c r="Z18" s="50"/>
      <c r="AC18" s="3" t="s">
        <v>25</v>
      </c>
    </row>
    <row r="19" spans="1:26" ht="25.5">
      <c r="A19" s="7"/>
      <c r="B19" s="21" t="s">
        <v>26</v>
      </c>
      <c r="C19" s="51">
        <v>5127053</v>
      </c>
      <c r="D19" s="22">
        <v>4585326.609999999</v>
      </c>
      <c r="E19" s="23">
        <f t="shared" si="0"/>
        <v>89.43396157597746</v>
      </c>
      <c r="F19" s="24">
        <v>5347467</v>
      </c>
      <c r="G19" s="24">
        <v>4198324.09</v>
      </c>
      <c r="H19" s="23">
        <f t="shared" si="1"/>
        <v>78.51051890549302</v>
      </c>
      <c r="I19" s="47">
        <v>1660161</v>
      </c>
      <c r="J19" s="47">
        <v>1401591.0999999999</v>
      </c>
      <c r="K19" s="23">
        <f t="shared" si="2"/>
        <v>84.42501058632264</v>
      </c>
      <c r="L19" s="24"/>
      <c r="M19" s="24"/>
      <c r="N19" s="24"/>
      <c r="O19" s="25">
        <v>2659479</v>
      </c>
      <c r="P19" s="25">
        <v>2101957.38</v>
      </c>
      <c r="Q19" s="23">
        <f>P19/O19*100</f>
        <v>79.03643457985568</v>
      </c>
      <c r="R19" s="28"/>
      <c r="S19" s="28"/>
      <c r="T19" s="24"/>
      <c r="U19" s="49">
        <v>290739</v>
      </c>
      <c r="V19" s="49">
        <v>185651.55</v>
      </c>
      <c r="W19" s="23">
        <f aca="true" t="shared" si="5" ref="W19:W25">V19/U19*100</f>
        <v>63.85505556530083</v>
      </c>
      <c r="X19" s="48">
        <v>676917</v>
      </c>
      <c r="Y19" s="48">
        <v>473213.45999999996</v>
      </c>
      <c r="Z19" s="27">
        <f aca="true" t="shared" si="6" ref="Z19:Z27">Y19/X19*100</f>
        <v>69.90716143929019</v>
      </c>
    </row>
    <row r="20" spans="1:26" ht="25.5">
      <c r="A20" s="7"/>
      <c r="B20" s="21" t="s">
        <v>27</v>
      </c>
      <c r="C20" s="51">
        <v>1577740</v>
      </c>
      <c r="D20" s="22">
        <v>1221220.96</v>
      </c>
      <c r="E20" s="23">
        <f t="shared" si="0"/>
        <v>77.40318176632398</v>
      </c>
      <c r="F20" s="24">
        <v>2046532</v>
      </c>
      <c r="G20" s="24">
        <v>1206518.2499999998</v>
      </c>
      <c r="H20" s="23">
        <f t="shared" si="1"/>
        <v>58.95428217100929</v>
      </c>
      <c r="I20" s="47">
        <v>1305795</v>
      </c>
      <c r="J20" s="47">
        <v>779416.6699999999</v>
      </c>
      <c r="K20" s="23">
        <f t="shared" si="2"/>
        <v>59.68905302899765</v>
      </c>
      <c r="L20" s="24"/>
      <c r="M20" s="24"/>
      <c r="N20" s="24"/>
      <c r="O20" s="25"/>
      <c r="P20" s="25"/>
      <c r="Q20" s="23"/>
      <c r="R20" s="28"/>
      <c r="S20" s="28"/>
      <c r="T20" s="24"/>
      <c r="U20" s="49">
        <v>289700</v>
      </c>
      <c r="V20" s="49">
        <v>131095.35</v>
      </c>
      <c r="W20" s="23">
        <f t="shared" si="5"/>
        <v>45.252105626510186</v>
      </c>
      <c r="X20" s="25">
        <v>421337</v>
      </c>
      <c r="Y20" s="25">
        <v>266306.23000000004</v>
      </c>
      <c r="Z20" s="27">
        <f t="shared" si="6"/>
        <v>63.20504251940846</v>
      </c>
    </row>
    <row r="21" spans="1:26" ht="25.5">
      <c r="A21" s="7"/>
      <c r="B21" s="21" t="s">
        <v>28</v>
      </c>
      <c r="C21" s="51">
        <v>2170351</v>
      </c>
      <c r="D21" s="22">
        <v>1766364.38</v>
      </c>
      <c r="E21" s="23">
        <f t="shared" si="0"/>
        <v>81.38611588632438</v>
      </c>
      <c r="F21" s="24">
        <v>2366711</v>
      </c>
      <c r="G21" s="24">
        <v>1848673.1099999999</v>
      </c>
      <c r="H21" s="23">
        <f t="shared" si="1"/>
        <v>78.11148509471583</v>
      </c>
      <c r="I21" s="47">
        <v>1141151</v>
      </c>
      <c r="J21" s="47">
        <v>906129.15</v>
      </c>
      <c r="K21" s="23">
        <f t="shared" si="2"/>
        <v>79.40484212869288</v>
      </c>
      <c r="L21" s="24"/>
      <c r="M21" s="24"/>
      <c r="N21" s="24"/>
      <c r="O21" s="25"/>
      <c r="P21" s="25"/>
      <c r="Q21" s="23"/>
      <c r="R21" s="28"/>
      <c r="S21" s="28"/>
      <c r="T21" s="24"/>
      <c r="U21" s="49">
        <v>925913</v>
      </c>
      <c r="V21" s="49">
        <v>763904.88</v>
      </c>
      <c r="W21" s="23">
        <f t="shared" si="5"/>
        <v>82.50287878018777</v>
      </c>
      <c r="X21" s="25">
        <v>279873</v>
      </c>
      <c r="Y21" s="25">
        <v>176039.08000000002</v>
      </c>
      <c r="Z21" s="27">
        <f t="shared" si="6"/>
        <v>62.8996294747975</v>
      </c>
    </row>
    <row r="22" spans="1:26" ht="27.75" customHeight="1">
      <c r="A22" s="7"/>
      <c r="B22" s="21" t="s">
        <v>29</v>
      </c>
      <c r="C22" s="51">
        <v>3372169</v>
      </c>
      <c r="D22" s="22">
        <v>2913745.5700000003</v>
      </c>
      <c r="E22" s="23">
        <f t="shared" si="0"/>
        <v>86.4056804389104</v>
      </c>
      <c r="F22" s="24">
        <v>4363575</v>
      </c>
      <c r="G22" s="24">
        <v>1644676.29</v>
      </c>
      <c r="H22" s="23">
        <f t="shared" si="1"/>
        <v>37.69102834258607</v>
      </c>
      <c r="I22" s="47">
        <v>1448047</v>
      </c>
      <c r="J22" s="47">
        <v>902819.25</v>
      </c>
      <c r="K22" s="23">
        <f t="shared" si="2"/>
        <v>62.347372012096294</v>
      </c>
      <c r="L22" s="24"/>
      <c r="M22" s="24"/>
      <c r="N22" s="24"/>
      <c r="O22" s="25"/>
      <c r="P22" s="25"/>
      <c r="Q22" s="23"/>
      <c r="R22" s="28"/>
      <c r="S22" s="28"/>
      <c r="T22" s="24"/>
      <c r="U22" s="49">
        <v>2388269</v>
      </c>
      <c r="V22" s="49">
        <v>444188.76</v>
      </c>
      <c r="W22" s="23">
        <f t="shared" si="5"/>
        <v>18.598774258678567</v>
      </c>
      <c r="X22" s="25">
        <v>416559</v>
      </c>
      <c r="Y22" s="25">
        <v>293016.77999999997</v>
      </c>
      <c r="Z22" s="27">
        <f t="shared" si="6"/>
        <v>70.3422036254168</v>
      </c>
    </row>
    <row r="23" spans="1:30" ht="26.25" thickBot="1">
      <c r="A23" s="7"/>
      <c r="B23" s="21" t="s">
        <v>30</v>
      </c>
      <c r="C23" s="51">
        <v>1386683</v>
      </c>
      <c r="D23" s="22">
        <v>911915.29</v>
      </c>
      <c r="E23" s="23">
        <f t="shared" si="0"/>
        <v>65.76234727042879</v>
      </c>
      <c r="F23" s="24">
        <v>1331079</v>
      </c>
      <c r="G23" s="24">
        <v>1042143.1200000001</v>
      </c>
      <c r="H23" s="23">
        <f t="shared" si="1"/>
        <v>78.29310807247354</v>
      </c>
      <c r="I23" s="47">
        <v>776410</v>
      </c>
      <c r="J23" s="47">
        <v>652151.66</v>
      </c>
      <c r="K23" s="23">
        <f t="shared" si="2"/>
        <v>83.99578315580686</v>
      </c>
      <c r="L23" s="24"/>
      <c r="M23" s="24"/>
      <c r="N23" s="24"/>
      <c r="O23" s="25"/>
      <c r="P23" s="25"/>
      <c r="Q23" s="23"/>
      <c r="R23" s="28"/>
      <c r="S23" s="28"/>
      <c r="T23" s="24"/>
      <c r="U23" s="49">
        <v>155622</v>
      </c>
      <c r="V23" s="49">
        <v>118329.77</v>
      </c>
      <c r="W23" s="23">
        <f t="shared" si="5"/>
        <v>76.03665934122425</v>
      </c>
      <c r="X23" s="25">
        <v>350447</v>
      </c>
      <c r="Y23" s="25">
        <v>250005.77000000002</v>
      </c>
      <c r="Z23" s="27">
        <f t="shared" si="6"/>
        <v>71.33910976552804</v>
      </c>
      <c r="AD23" s="52"/>
    </row>
    <row r="24" spans="1:26" ht="37.5" customHeight="1" thickBot="1">
      <c r="A24" s="7"/>
      <c r="B24" s="53" t="s">
        <v>31</v>
      </c>
      <c r="C24" s="54">
        <f>SUM(C18:C23)</f>
        <v>14652784</v>
      </c>
      <c r="D24" s="54">
        <f>SUM(D18:D23)</f>
        <v>12177248.07</v>
      </c>
      <c r="E24" s="39">
        <f t="shared" si="0"/>
        <v>83.10535438180212</v>
      </c>
      <c r="F24" s="54">
        <f>SUM(F18:F23)</f>
        <v>16474152</v>
      </c>
      <c r="G24" s="54">
        <f>SUM(G18:G23)</f>
        <v>10714268.720000003</v>
      </c>
      <c r="H24" s="39">
        <f t="shared" si="1"/>
        <v>65.03684511348446</v>
      </c>
      <c r="I24" s="40">
        <f>SUM(I18:I23)</f>
        <v>7223867</v>
      </c>
      <c r="J24" s="40">
        <f>SUM(J18:J23)</f>
        <v>5361914.27</v>
      </c>
      <c r="K24" s="39">
        <f t="shared" si="2"/>
        <v>74.22498600818646</v>
      </c>
      <c r="L24" s="40">
        <f>SUM(L18:L23)</f>
        <v>0</v>
      </c>
      <c r="M24" s="40">
        <f>SUM(M18:M23)</f>
        <v>0</v>
      </c>
      <c r="N24" s="40">
        <f>SUM(N18:N23)</f>
        <v>0</v>
      </c>
      <c r="O24" s="40">
        <f>SUM(O18:O23)</f>
        <v>2659479</v>
      </c>
      <c r="P24" s="40">
        <f>SUM(P18:P23)</f>
        <v>2101957.38</v>
      </c>
      <c r="Q24" s="39">
        <f>P24/O24*100</f>
        <v>79.03643457985568</v>
      </c>
      <c r="R24" s="40"/>
      <c r="S24" s="40"/>
      <c r="T24" s="40"/>
      <c r="U24" s="40">
        <f>SUM(U18:U23)</f>
        <v>4176028</v>
      </c>
      <c r="V24" s="40">
        <f>SUM(V18:V23)</f>
        <v>1697297.73</v>
      </c>
      <c r="W24" s="39">
        <f t="shared" si="5"/>
        <v>40.64383021378209</v>
      </c>
      <c r="X24" s="40">
        <f>SUM(X18:X23)</f>
        <v>2145133</v>
      </c>
      <c r="Y24" s="40">
        <f>SUM(Y18:Y23)</f>
        <v>1458581.32</v>
      </c>
      <c r="Z24" s="41">
        <f t="shared" si="6"/>
        <v>67.9949131359221</v>
      </c>
    </row>
    <row r="25" spans="1:26" ht="22.5" customHeight="1" thickBot="1">
      <c r="A25" s="7"/>
      <c r="B25" s="55" t="s">
        <v>32</v>
      </c>
      <c r="C25" s="54">
        <f>C10+C17+C24</f>
        <v>115830392</v>
      </c>
      <c r="D25" s="54">
        <f>D10+D17+D24</f>
        <v>97456458.24000001</v>
      </c>
      <c r="E25" s="39">
        <f t="shared" si="0"/>
        <v>84.13720834165873</v>
      </c>
      <c r="F25" s="40">
        <f>F10+F17+F24</f>
        <v>110608427</v>
      </c>
      <c r="G25" s="40">
        <f>G10+G17+G24</f>
        <v>81882816.69</v>
      </c>
      <c r="H25" s="39">
        <f t="shared" si="1"/>
        <v>74.02945590212579</v>
      </c>
      <c r="I25" s="40">
        <f>I10+I17+I24</f>
        <v>29504042</v>
      </c>
      <c r="J25" s="40">
        <f>J10+J17+J24</f>
        <v>21336844.009999998</v>
      </c>
      <c r="K25" s="39">
        <f t="shared" si="2"/>
        <v>72.31837593642253</v>
      </c>
      <c r="L25" s="40">
        <f>L10+L17+L24</f>
        <v>783927</v>
      </c>
      <c r="M25" s="40">
        <f>M10+M17+M24</f>
        <v>520398.7</v>
      </c>
      <c r="N25" s="39">
        <f>N10+N17+N24</f>
        <v>66.38356632696667</v>
      </c>
      <c r="O25" s="40">
        <f>O10+O17+O24</f>
        <v>36762205</v>
      </c>
      <c r="P25" s="40">
        <f>P10+P17+P24</f>
        <v>28365293.649999995</v>
      </c>
      <c r="Q25" s="39">
        <f>P25/O25*100</f>
        <v>77.15884738143426</v>
      </c>
      <c r="R25" s="40"/>
      <c r="S25" s="40"/>
      <c r="T25" s="40"/>
      <c r="U25" s="40">
        <f>U10+U17+U24</f>
        <v>27561894</v>
      </c>
      <c r="V25" s="40">
        <f>V10+V17+V24</f>
        <v>21034182.48</v>
      </c>
      <c r="W25" s="39">
        <f t="shared" si="5"/>
        <v>76.316172175976</v>
      </c>
      <c r="X25" s="40">
        <f>X10+X17+X24</f>
        <v>7766049</v>
      </c>
      <c r="Y25" s="40">
        <f>Y10+Y17+Y24</f>
        <v>5256801.970000001</v>
      </c>
      <c r="Z25" s="41">
        <f t="shared" si="6"/>
        <v>67.6895287423502</v>
      </c>
    </row>
    <row r="26" spans="1:26" ht="28.5" customHeight="1" thickBot="1">
      <c r="A26" s="36"/>
      <c r="B26" s="56" t="s">
        <v>33</v>
      </c>
      <c r="C26" s="57">
        <v>265601537</v>
      </c>
      <c r="D26" s="58">
        <v>244367617.59000003</v>
      </c>
      <c r="E26" s="59">
        <f t="shared" si="0"/>
        <v>92.00534769119203</v>
      </c>
      <c r="F26" s="60">
        <v>271939348.22</v>
      </c>
      <c r="G26" s="60">
        <v>221528013.6099998</v>
      </c>
      <c r="H26" s="59">
        <f t="shared" si="1"/>
        <v>81.46228747697914</v>
      </c>
      <c r="I26" s="61">
        <v>4606391</v>
      </c>
      <c r="J26" s="61">
        <v>3311723.269999999</v>
      </c>
      <c r="K26" s="59">
        <f t="shared" si="2"/>
        <v>71.89409822136244</v>
      </c>
      <c r="L26" s="62"/>
      <c r="M26" s="62"/>
      <c r="N26" s="59"/>
      <c r="O26" s="60">
        <v>165668088</v>
      </c>
      <c r="P26" s="61">
        <v>134738999.32</v>
      </c>
      <c r="Q26" s="59">
        <f>P26/O26*100</f>
        <v>81.3306901447429</v>
      </c>
      <c r="R26" s="60">
        <v>28373184.22</v>
      </c>
      <c r="S26" s="61">
        <v>23785100.91</v>
      </c>
      <c r="T26" s="59">
        <f>S26/R26*100</f>
        <v>83.82950861480715</v>
      </c>
      <c r="U26" s="62"/>
      <c r="V26" s="63"/>
      <c r="W26" s="45"/>
      <c r="X26" s="62">
        <v>9247686</v>
      </c>
      <c r="Y26" s="63">
        <v>7331996.400000001</v>
      </c>
      <c r="Z26" s="64">
        <f t="shared" si="6"/>
        <v>79.28465996790982</v>
      </c>
    </row>
    <row r="27" spans="1:26" ht="24.75" customHeight="1" thickBot="1">
      <c r="A27" s="13"/>
      <c r="B27" s="65" t="s">
        <v>34</v>
      </c>
      <c r="C27" s="66">
        <f>C25+C26</f>
        <v>381431929</v>
      </c>
      <c r="D27" s="66">
        <f>D25+D26</f>
        <v>341824075.83000004</v>
      </c>
      <c r="E27" s="67">
        <f t="shared" si="0"/>
        <v>89.61601005090479</v>
      </c>
      <c r="F27" s="66">
        <f>F25+F26</f>
        <v>382547775.22</v>
      </c>
      <c r="G27" s="66">
        <f>G25+G26</f>
        <v>303410830.29999983</v>
      </c>
      <c r="H27" s="67">
        <f t="shared" si="1"/>
        <v>79.31318647076455</v>
      </c>
      <c r="I27" s="68">
        <f>I25+I26</f>
        <v>34110433</v>
      </c>
      <c r="J27" s="68">
        <f>J25+J26</f>
        <v>24648567.279999997</v>
      </c>
      <c r="K27" s="67">
        <f t="shared" si="2"/>
        <v>72.26108000446666</v>
      </c>
      <c r="L27" s="68">
        <f>L25+L26</f>
        <v>783927</v>
      </c>
      <c r="M27" s="68">
        <f>M25+M26</f>
        <v>520398.7</v>
      </c>
      <c r="N27" s="67">
        <f>N25+N26</f>
        <v>66.38356632696667</v>
      </c>
      <c r="O27" s="68">
        <f>O25+O26</f>
        <v>202430293</v>
      </c>
      <c r="P27" s="68">
        <f>P25+P26</f>
        <v>163104292.97</v>
      </c>
      <c r="Q27" s="67">
        <f>P27/O27*100</f>
        <v>80.57306569723733</v>
      </c>
      <c r="R27" s="68">
        <f>R25+R26</f>
        <v>28373184.22</v>
      </c>
      <c r="S27" s="68">
        <f>S25+S26</f>
        <v>23785100.91</v>
      </c>
      <c r="T27" s="67">
        <f>S27/R27*100</f>
        <v>83.82950861480715</v>
      </c>
      <c r="U27" s="68">
        <f>U25+U26</f>
        <v>27561894</v>
      </c>
      <c r="V27" s="68">
        <f>V25+V26</f>
        <v>21034182.48</v>
      </c>
      <c r="W27" s="67">
        <f>V27/U27*100</f>
        <v>76.316172175976</v>
      </c>
      <c r="X27" s="68">
        <f>X25+X26</f>
        <v>17013735</v>
      </c>
      <c r="Y27" s="68">
        <f>Y25+Y26</f>
        <v>12588798.370000001</v>
      </c>
      <c r="Z27" s="69">
        <f t="shared" si="6"/>
        <v>73.99197395516035</v>
      </c>
    </row>
    <row r="28" spans="6:39" ht="26.25" customHeight="1">
      <c r="F28" s="70"/>
      <c r="G28" s="70"/>
      <c r="H28" s="70"/>
      <c r="I28" s="71"/>
      <c r="J28" s="72"/>
      <c r="K28" s="71"/>
      <c r="L28" s="71"/>
      <c r="M28" s="71"/>
      <c r="N28" s="71"/>
      <c r="O28" s="71"/>
      <c r="P28" s="72"/>
      <c r="Q28" s="71"/>
      <c r="R28" s="71"/>
      <c r="S28" s="72"/>
      <c r="T28" s="71"/>
      <c r="U28" s="71"/>
      <c r="V28" s="71"/>
      <c r="W28" s="71"/>
      <c r="X28" s="71"/>
      <c r="Y28" s="72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2020-07-13T08:39:02Z</dcterms:created>
  <dcterms:modified xsi:type="dcterms:W3CDTF">2020-07-13T10:48:59Z</dcterms:modified>
  <cp:category/>
  <cp:version/>
  <cp:contentType/>
  <cp:contentStatus/>
</cp:coreProperties>
</file>