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2012-2013 (3)" sheetId="1" r:id="rId1"/>
    <sheet name="Лист1" sheetId="2" r:id="rId2"/>
    <sheet name="Лист2" sheetId="3" r:id="rId3"/>
    <sheet name="Лист3" sheetId="4" r:id="rId4"/>
  </sheets>
  <definedNames>
    <definedName name="_xlnm.Print_Area" localSheetId="0">'2012-2013 (3)'!$A$1:$BA$77</definedName>
  </definedNames>
  <calcPr fullCalcOnLoad="1"/>
</workbook>
</file>

<file path=xl/sharedStrings.xml><?xml version="1.0" encoding="utf-8"?>
<sst xmlns="http://schemas.openxmlformats.org/spreadsheetml/2006/main" count="239" uniqueCount="81">
  <si>
    <t>Вільшанська с/р</t>
  </si>
  <si>
    <t>Проходівська с/р</t>
  </si>
  <si>
    <t>№ з/п</t>
  </si>
  <si>
    <t>Назва закладу</t>
  </si>
  <si>
    <t>режим роботи</t>
  </si>
  <si>
    <t>ДОШКІЛЬНІ</t>
  </si>
  <si>
    <t>РІЗНОВІКОВІ</t>
  </si>
  <si>
    <t>Компенсуючого типу</t>
  </si>
  <si>
    <t xml:space="preserve">Короткотривалого перебування </t>
  </si>
  <si>
    <t>РАЗОМ</t>
  </si>
  <si>
    <t>всього</t>
  </si>
  <si>
    <t>4 год</t>
  </si>
  <si>
    <t>6 год</t>
  </si>
  <si>
    <t>компенс.</t>
  </si>
  <si>
    <t>груп</t>
  </si>
  <si>
    <t>дітей</t>
  </si>
  <si>
    <t>ДНЗ №1 "Калинка"</t>
  </si>
  <si>
    <t>5-ден.</t>
  </si>
  <si>
    <t>ДНЗ №2 "Лелеченька"</t>
  </si>
  <si>
    <t>ДНЗ №3 "Сонечко"</t>
  </si>
  <si>
    <t>Дергачівська м/р</t>
  </si>
  <si>
    <t xml:space="preserve"> ДНЗ "Сонях"</t>
  </si>
  <si>
    <t>Козачолопанська с/р</t>
  </si>
  <si>
    <t xml:space="preserve"> ДНЗ "Дзвіночок"</t>
  </si>
  <si>
    <t>Малоданилівська с/р</t>
  </si>
  <si>
    <t xml:space="preserve"> ДНЗ "Сонечко"</t>
  </si>
  <si>
    <t>Пересічанська с/р</t>
  </si>
  <si>
    <t>Прудянська с/р</t>
  </si>
  <si>
    <t xml:space="preserve"> ДНЗ "Веселка"</t>
  </si>
  <si>
    <t>Солоницівська с/р</t>
  </si>
  <si>
    <t>Полівська с/р</t>
  </si>
  <si>
    <t xml:space="preserve"> ДНЗ "Колосок"</t>
  </si>
  <si>
    <t xml:space="preserve"> ДНЗ "Барвінок"</t>
  </si>
  <si>
    <t>Компенсуючого  типу</t>
  </si>
  <si>
    <t>Дергачівський НВК №1</t>
  </si>
  <si>
    <t>Подвірський НВК</t>
  </si>
  <si>
    <t>Токарівський НВК</t>
  </si>
  <si>
    <t xml:space="preserve">Протопопівський НВК </t>
  </si>
  <si>
    <t>Всього НВК</t>
  </si>
  <si>
    <t>Начальник відділу освіти</t>
  </si>
  <si>
    <t>Т.В.Малиніна</t>
  </si>
  <si>
    <t xml:space="preserve">                                 Всього ДНЗ </t>
  </si>
  <si>
    <t>Слатинський НВК</t>
  </si>
  <si>
    <t xml:space="preserve">ДНЗ"Ялинка" </t>
  </si>
  <si>
    <t>Безруківський НВК</t>
  </si>
  <si>
    <t>Черкасько-Лозівська с/р</t>
  </si>
  <si>
    <t xml:space="preserve"> </t>
  </si>
  <si>
    <t xml:space="preserve">Козачолопанський НВК </t>
  </si>
  <si>
    <t xml:space="preserve">Дергачівський НВК  </t>
  </si>
  <si>
    <t>Ветеринарний НВК</t>
  </si>
  <si>
    <t>Дергачівська р/р</t>
  </si>
  <si>
    <t>1.</t>
  </si>
  <si>
    <t>2.</t>
  </si>
  <si>
    <t>3.</t>
  </si>
  <si>
    <t>4.</t>
  </si>
  <si>
    <t>5.</t>
  </si>
  <si>
    <t>ДНЗ "Берізка"</t>
  </si>
  <si>
    <t>ДНЗ "Світанок"</t>
  </si>
  <si>
    <t>ДНЗ "Малятко"</t>
  </si>
  <si>
    <t>Короткотривалого</t>
  </si>
  <si>
    <t>Цупівський НВК</t>
  </si>
  <si>
    <t>РАННЬОГО ВІКУ</t>
  </si>
  <si>
    <t xml:space="preserve">Солоницівський НВК  </t>
  </si>
  <si>
    <r>
      <t xml:space="preserve"> ДНЗ</t>
    </r>
    <r>
      <rPr>
        <b/>
        <sz val="10"/>
        <rFont val="Times New Roman"/>
        <family val="1"/>
      </rPr>
      <t>"</t>
    </r>
    <r>
      <rPr>
        <sz val="10"/>
        <rFont val="Times New Roman"/>
        <family val="1"/>
      </rPr>
      <t>Веселі чоловічки"</t>
    </r>
  </si>
  <si>
    <t>Великопроходівський НВК</t>
  </si>
  <si>
    <t>Русько-Лозівський НВК</t>
  </si>
  <si>
    <t>Додаток 1</t>
  </si>
  <si>
    <t>до розпорядження голови</t>
  </si>
  <si>
    <t>районної державної адміністрації</t>
  </si>
  <si>
    <t>Полівський НВК</t>
  </si>
  <si>
    <t>ДНЗ "Рома+Машка"</t>
  </si>
  <si>
    <t xml:space="preserve">ДНЗ "Усмішка" </t>
  </si>
  <si>
    <t>Пересічанський НВК</t>
  </si>
  <si>
    <t>ДНЗ № 4</t>
  </si>
  <si>
    <t xml:space="preserve"> Мережа  дошкільних навчальних закладів  Дергачівського  району  на 2017-2018  навчальний рік</t>
  </si>
  <si>
    <t>іві</t>
  </si>
  <si>
    <t xml:space="preserve"> Заступник голови райдержадміністрації                                                                   Є.К. Жувак</t>
  </si>
  <si>
    <t>05 вересня 2017 року</t>
  </si>
  <si>
    <t xml:space="preserve">від </t>
  </si>
  <si>
    <t>№437</t>
  </si>
  <si>
    <t>(в редакції розпорядження голови районної державної адміністрації               від 27 грудня 20187 року № 662 )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</si>
</sst>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10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24" borderId="0" xfId="52" applyFont="1" applyFill="1">
      <alignment/>
      <protection/>
    </xf>
    <xf numFmtId="0" fontId="3" fillId="24" borderId="0" xfId="52" applyFont="1" applyFill="1">
      <alignment/>
      <protection/>
    </xf>
    <xf numFmtId="0" fontId="2" fillId="24" borderId="0" xfId="52" applyFont="1" applyFill="1" applyAlignment="1">
      <alignment/>
      <protection/>
    </xf>
    <xf numFmtId="0" fontId="3" fillId="24" borderId="0" xfId="52" applyFont="1" applyFill="1" applyBorder="1" applyAlignment="1">
      <alignment horizontal="center"/>
      <protection/>
    </xf>
    <xf numFmtId="0" fontId="2" fillId="24" borderId="0" xfId="52" applyFont="1" applyFill="1" applyBorder="1" applyAlignment="1">
      <alignment/>
      <protection/>
    </xf>
    <xf numFmtId="0" fontId="3" fillId="24" borderId="0" xfId="52" applyFont="1" applyFill="1" applyBorder="1">
      <alignment/>
      <protection/>
    </xf>
    <xf numFmtId="0" fontId="2" fillId="24" borderId="0" xfId="52" applyFont="1" applyFill="1" applyBorder="1">
      <alignment/>
      <protection/>
    </xf>
    <xf numFmtId="0" fontId="6" fillId="24" borderId="0" xfId="52" applyFont="1" applyFill="1" applyAlignment="1">
      <alignment horizontal="center"/>
      <protection/>
    </xf>
    <xf numFmtId="0" fontId="7" fillId="24" borderId="0" xfId="52" applyFont="1" applyFill="1">
      <alignment/>
      <protection/>
    </xf>
    <xf numFmtId="0" fontId="8" fillId="24" borderId="0" xfId="52" applyFont="1" applyFill="1" applyAlignment="1">
      <alignment horizontal="center"/>
      <protection/>
    </xf>
    <xf numFmtId="0" fontId="7" fillId="24" borderId="0" xfId="52" applyFont="1" applyFill="1" applyAlignment="1">
      <alignment/>
      <protection/>
    </xf>
    <xf numFmtId="0" fontId="9" fillId="24" borderId="0" xfId="52" applyFont="1" applyFill="1">
      <alignment/>
      <protection/>
    </xf>
    <xf numFmtId="0" fontId="10" fillId="24" borderId="10" xfId="52" applyFont="1" applyFill="1" applyBorder="1" applyAlignment="1">
      <alignment wrapText="1"/>
      <protection/>
    </xf>
    <xf numFmtId="0" fontId="13" fillId="24" borderId="10" xfId="52" applyFont="1" applyFill="1" applyBorder="1" applyAlignment="1">
      <alignment wrapText="1"/>
      <protection/>
    </xf>
    <xf numFmtId="0" fontId="7" fillId="24" borderId="10" xfId="52" applyFont="1" applyFill="1" applyBorder="1" applyAlignment="1">
      <alignment/>
      <protection/>
    </xf>
    <xf numFmtId="0" fontId="7" fillId="24" borderId="10" xfId="52" applyFont="1" applyFill="1" applyBorder="1" applyAlignment="1">
      <alignment wrapText="1"/>
      <protection/>
    </xf>
    <xf numFmtId="0" fontId="11" fillId="24" borderId="10" xfId="52" applyFont="1" applyFill="1" applyBorder="1" applyAlignment="1">
      <alignment wrapText="1"/>
      <protection/>
    </xf>
    <xf numFmtId="0" fontId="7" fillId="24" borderId="10" xfId="52" applyFont="1" applyFill="1" applyBorder="1">
      <alignment/>
      <protection/>
    </xf>
    <xf numFmtId="0" fontId="9" fillId="24" borderId="10" xfId="52" applyFont="1" applyFill="1" applyBorder="1">
      <alignment/>
      <protection/>
    </xf>
    <xf numFmtId="0" fontId="7" fillId="24" borderId="10" xfId="52" applyFont="1" applyFill="1" applyBorder="1" applyAlignment="1">
      <alignment horizontal="left" wrapText="1"/>
      <protection/>
    </xf>
    <xf numFmtId="0" fontId="7" fillId="24" borderId="0" xfId="52" applyFont="1" applyFill="1" applyBorder="1" applyAlignment="1">
      <alignment horizontal="center"/>
      <protection/>
    </xf>
    <xf numFmtId="0" fontId="14" fillId="24" borderId="10" xfId="52" applyFont="1" applyFill="1" applyBorder="1" applyAlignment="1">
      <alignment/>
      <protection/>
    </xf>
    <xf numFmtId="0" fontId="14" fillId="24" borderId="10" xfId="52" applyFont="1" applyFill="1" applyBorder="1" applyAlignment="1">
      <alignment wrapText="1"/>
      <protection/>
    </xf>
    <xf numFmtId="0" fontId="12" fillId="24" borderId="11" xfId="52" applyFont="1" applyFill="1" applyBorder="1" applyAlignment="1">
      <alignment horizontal="center" wrapText="1"/>
      <protection/>
    </xf>
    <xf numFmtId="0" fontId="16" fillId="24" borderId="0" xfId="52" applyFont="1" applyFill="1">
      <alignment/>
      <protection/>
    </xf>
    <xf numFmtId="0" fontId="8" fillId="24" borderId="0" xfId="52" applyFont="1" applyFill="1">
      <alignment/>
      <protection/>
    </xf>
    <xf numFmtId="0" fontId="7" fillId="24" borderId="11" xfId="52" applyFont="1" applyFill="1" applyBorder="1" applyAlignment="1">
      <alignment/>
      <protection/>
    </xf>
    <xf numFmtId="0" fontId="7" fillId="24" borderId="12" xfId="52" applyFont="1" applyFill="1" applyBorder="1" applyAlignment="1">
      <alignment wrapText="1"/>
      <protection/>
    </xf>
    <xf numFmtId="0" fontId="15" fillId="24" borderId="12" xfId="52" applyFont="1" applyFill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9" fillId="25" borderId="10" xfId="52" applyFont="1" applyFill="1" applyBorder="1">
      <alignment/>
      <protection/>
    </xf>
    <xf numFmtId="0" fontId="17" fillId="24" borderId="0" xfId="52" applyFont="1" applyFill="1">
      <alignment/>
      <protection/>
    </xf>
    <xf numFmtId="0" fontId="18" fillId="24" borderId="0" xfId="52" applyFont="1" applyFill="1">
      <alignment/>
      <protection/>
    </xf>
    <xf numFmtId="0" fontId="4" fillId="24" borderId="0" xfId="52" applyFont="1" applyFill="1">
      <alignment/>
      <protection/>
    </xf>
    <xf numFmtId="0" fontId="2" fillId="25" borderId="0" xfId="52" applyFont="1" applyFill="1">
      <alignment/>
      <protection/>
    </xf>
    <xf numFmtId="0" fontId="4" fillId="25" borderId="0" xfId="52" applyFont="1" applyFill="1">
      <alignment/>
      <protection/>
    </xf>
    <xf numFmtId="0" fontId="3" fillId="25" borderId="0" xfId="52" applyFont="1" applyFill="1">
      <alignment/>
      <protection/>
    </xf>
    <xf numFmtId="0" fontId="18" fillId="25" borderId="0" xfId="52" applyFont="1" applyFill="1">
      <alignment/>
      <protection/>
    </xf>
    <xf numFmtId="0" fontId="7" fillId="24" borderId="10" xfId="52" applyFont="1" applyFill="1" applyBorder="1" applyAlignment="1">
      <alignment horizontal="center" wrapText="1"/>
      <protection/>
    </xf>
    <xf numFmtId="0" fontId="11" fillId="24" borderId="10" xfId="52" applyFont="1" applyFill="1" applyBorder="1" applyAlignment="1">
      <alignment horizontal="center" wrapText="1"/>
      <protection/>
    </xf>
    <xf numFmtId="0" fontId="7" fillId="24" borderId="10" xfId="52" applyFont="1" applyFill="1" applyBorder="1" applyAlignment="1">
      <alignment horizontal="center"/>
      <protection/>
    </xf>
    <xf numFmtId="0" fontId="6" fillId="24" borderId="0" xfId="52" applyFont="1" applyFill="1" applyBorder="1" applyAlignment="1">
      <alignment horizontal="center"/>
      <protection/>
    </xf>
    <xf numFmtId="0" fontId="9" fillId="24" borderId="10" xfId="52" applyFont="1" applyFill="1" applyBorder="1" applyAlignment="1">
      <alignment horizontal="center" wrapText="1"/>
      <protection/>
    </xf>
    <xf numFmtId="0" fontId="14" fillId="24" borderId="12" xfId="52" applyFont="1" applyFill="1" applyBorder="1" applyAlignment="1">
      <alignment horizontal="left" wrapText="1"/>
      <protection/>
    </xf>
    <xf numFmtId="0" fontId="11" fillId="0" borderId="10" xfId="52" applyFont="1" applyFill="1" applyBorder="1" applyAlignment="1">
      <alignment wrapText="1"/>
      <protection/>
    </xf>
    <xf numFmtId="0" fontId="7" fillId="0" borderId="10" xfId="52" applyFont="1" applyFill="1" applyBorder="1">
      <alignment/>
      <protection/>
    </xf>
    <xf numFmtId="0" fontId="9" fillId="0" borderId="10" xfId="52" applyFont="1" applyFill="1" applyBorder="1">
      <alignment/>
      <protection/>
    </xf>
    <xf numFmtId="0" fontId="2" fillId="0" borderId="0" xfId="52" applyFont="1" applyFill="1">
      <alignment/>
      <protection/>
    </xf>
    <xf numFmtId="0" fontId="7" fillId="0" borderId="10" xfId="52" applyFont="1" applyFill="1" applyBorder="1" applyAlignment="1">
      <alignment/>
      <protection/>
    </xf>
    <xf numFmtId="0" fontId="7" fillId="0" borderId="10" xfId="52" applyFont="1" applyFill="1" applyBorder="1" applyAlignment="1">
      <alignment wrapText="1"/>
      <protection/>
    </xf>
    <xf numFmtId="0" fontId="7" fillId="20" borderId="10" xfId="52" applyFont="1" applyFill="1" applyBorder="1">
      <alignment/>
      <protection/>
    </xf>
    <xf numFmtId="0" fontId="7" fillId="20" borderId="10" xfId="52" applyFont="1" applyFill="1" applyBorder="1" applyAlignment="1">
      <alignment/>
      <protection/>
    </xf>
    <xf numFmtId="0" fontId="7" fillId="20" borderId="10" xfId="52" applyFont="1" applyFill="1" applyBorder="1" applyAlignment="1">
      <alignment wrapText="1"/>
      <protection/>
    </xf>
    <xf numFmtId="0" fontId="11" fillId="20" borderId="10" xfId="52" applyFont="1" applyFill="1" applyBorder="1" applyAlignment="1">
      <alignment wrapText="1"/>
      <protection/>
    </xf>
    <xf numFmtId="0" fontId="9" fillId="20" borderId="10" xfId="52" applyFont="1" applyFill="1" applyBorder="1">
      <alignment/>
      <protection/>
    </xf>
    <xf numFmtId="0" fontId="2" fillId="20" borderId="0" xfId="52" applyFont="1" applyFill="1">
      <alignment/>
      <protection/>
    </xf>
    <xf numFmtId="0" fontId="7" fillId="20" borderId="10" xfId="52" applyFont="1" applyFill="1" applyBorder="1" applyAlignment="1">
      <alignment horizontal="center"/>
      <protection/>
    </xf>
    <xf numFmtId="0" fontId="7" fillId="20" borderId="10" xfId="52" applyFont="1" applyFill="1" applyBorder="1" applyAlignment="1">
      <alignment horizontal="left" wrapText="1"/>
      <protection/>
    </xf>
    <xf numFmtId="0" fontId="7" fillId="20" borderId="11" xfId="52" applyFont="1" applyFill="1" applyBorder="1" applyAlignment="1">
      <alignment/>
      <protection/>
    </xf>
    <xf numFmtId="0" fontId="7" fillId="20" borderId="12" xfId="52" applyFont="1" applyFill="1" applyBorder="1" applyAlignment="1">
      <alignment wrapText="1"/>
      <protection/>
    </xf>
    <xf numFmtId="0" fontId="11" fillId="24" borderId="13" xfId="52" applyFont="1" applyFill="1" applyBorder="1" applyAlignment="1">
      <alignment horizontal="center" wrapText="1"/>
      <protection/>
    </xf>
    <xf numFmtId="0" fontId="11" fillId="24" borderId="11" xfId="52" applyFont="1" applyFill="1" applyBorder="1" applyAlignment="1">
      <alignment horizontal="center"/>
      <protection/>
    </xf>
    <xf numFmtId="0" fontId="7" fillId="24" borderId="10" xfId="52" applyFont="1" applyFill="1" applyBorder="1" applyAlignment="1">
      <alignment horizontal="center"/>
      <protection/>
    </xf>
    <xf numFmtId="0" fontId="7" fillId="24" borderId="10" xfId="52" applyFont="1" applyFill="1" applyBorder="1" applyAlignment="1">
      <alignment horizontal="center" wrapText="1"/>
      <protection/>
    </xf>
    <xf numFmtId="0" fontId="7" fillId="24" borderId="14" xfId="52" applyFont="1" applyFill="1" applyBorder="1" applyAlignment="1">
      <alignment horizontal="center" wrapText="1"/>
      <protection/>
    </xf>
    <xf numFmtId="0" fontId="7" fillId="24" borderId="15" xfId="52" applyFont="1" applyFill="1" applyBorder="1" applyAlignment="1">
      <alignment horizontal="center" wrapText="1"/>
      <protection/>
    </xf>
    <xf numFmtId="0" fontId="7" fillId="24" borderId="16" xfId="52" applyFont="1" applyFill="1" applyBorder="1" applyAlignment="1">
      <alignment horizontal="center" wrapText="1"/>
      <protection/>
    </xf>
    <xf numFmtId="0" fontId="10" fillId="24" borderId="10" xfId="52" applyFont="1" applyFill="1" applyBorder="1" applyAlignment="1">
      <alignment horizontal="center" wrapText="1"/>
      <protection/>
    </xf>
    <xf numFmtId="0" fontId="11" fillId="24" borderId="10" xfId="52" applyFont="1" applyFill="1" applyBorder="1" applyAlignment="1">
      <alignment horizontal="center"/>
      <protection/>
    </xf>
    <xf numFmtId="0" fontId="11" fillId="24" borderId="10" xfId="52" applyFont="1" applyFill="1" applyBorder="1" applyAlignment="1">
      <alignment horizontal="center" wrapText="1"/>
      <protection/>
    </xf>
    <xf numFmtId="0" fontId="15" fillId="24" borderId="10" xfId="52" applyFont="1" applyFill="1" applyBorder="1" applyAlignment="1">
      <alignment horizontal="center"/>
      <protection/>
    </xf>
    <xf numFmtId="0" fontId="9" fillId="24" borderId="10" xfId="52" applyFont="1" applyFill="1" applyBorder="1" applyAlignment="1">
      <alignment horizontal="right" wrapText="1"/>
      <protection/>
    </xf>
    <xf numFmtId="0" fontId="9" fillId="24" borderId="10" xfId="52" applyFont="1" applyFill="1" applyBorder="1" applyAlignment="1">
      <alignment horizontal="center" wrapText="1"/>
      <protection/>
    </xf>
    <xf numFmtId="0" fontId="12" fillId="24" borderId="10" xfId="52" applyFont="1" applyFill="1" applyBorder="1" applyAlignment="1">
      <alignment horizontal="center"/>
      <protection/>
    </xf>
    <xf numFmtId="0" fontId="11" fillId="24" borderId="11" xfId="52" applyFont="1" applyFill="1" applyBorder="1" applyAlignment="1">
      <alignment horizontal="center" wrapText="1"/>
      <protection/>
    </xf>
    <xf numFmtId="0" fontId="11" fillId="24" borderId="12" xfId="52" applyFont="1" applyFill="1" applyBorder="1" applyAlignment="1">
      <alignment horizontal="center"/>
      <protection/>
    </xf>
    <xf numFmtId="0" fontId="11" fillId="24" borderId="13" xfId="52" applyFont="1" applyFill="1" applyBorder="1" applyAlignment="1">
      <alignment horizontal="center"/>
      <protection/>
    </xf>
    <xf numFmtId="0" fontId="9" fillId="24" borderId="11" xfId="52" applyFont="1" applyFill="1" applyBorder="1" applyAlignment="1">
      <alignment horizontal="center" wrapText="1"/>
      <protection/>
    </xf>
    <xf numFmtId="0" fontId="9" fillId="24" borderId="13" xfId="52" applyFont="1" applyFill="1" applyBorder="1" applyAlignment="1">
      <alignment horizontal="center" wrapText="1"/>
      <protection/>
    </xf>
    <xf numFmtId="0" fontId="9" fillId="24" borderId="12" xfId="52" applyFont="1" applyFill="1" applyBorder="1" applyAlignment="1">
      <alignment horizontal="center" wrapText="1"/>
      <protection/>
    </xf>
    <xf numFmtId="0" fontId="9" fillId="24" borderId="10" xfId="52" applyFont="1" applyFill="1" applyBorder="1" applyAlignment="1">
      <alignment horizontal="center"/>
      <protection/>
    </xf>
    <xf numFmtId="0" fontId="6" fillId="24" borderId="0" xfId="52" applyFont="1" applyFill="1" applyBorder="1" applyAlignment="1">
      <alignment horizontal="center"/>
      <protection/>
    </xf>
    <xf numFmtId="0" fontId="9" fillId="0" borderId="10" xfId="52" applyFont="1" applyFill="1" applyBorder="1" applyAlignment="1">
      <alignment horizontal="center"/>
      <protection/>
    </xf>
    <xf numFmtId="164" fontId="11" fillId="24" borderId="10" xfId="52" applyNumberFormat="1" applyFont="1" applyFill="1" applyBorder="1" applyAlignment="1">
      <alignment horizontal="center"/>
      <protection/>
    </xf>
    <xf numFmtId="0" fontId="6" fillId="24" borderId="0" xfId="52" applyFont="1" applyFill="1" applyAlignment="1">
      <alignment horizontal="center"/>
      <protection/>
    </xf>
    <xf numFmtId="0" fontId="2" fillId="24" borderId="0" xfId="52" applyFont="1" applyFill="1" applyAlignment="1">
      <alignment horizontal="left" vertical="top" wrapText="1"/>
      <protection/>
    </xf>
    <xf numFmtId="0" fontId="7" fillId="24" borderId="0" xfId="52" applyFont="1" applyFill="1" applyAlignment="1">
      <alignment horizontal="center"/>
      <protection/>
    </xf>
    <xf numFmtId="0" fontId="2" fillId="24" borderId="0" xfId="52" applyFont="1" applyFill="1" applyBorder="1" applyAlignment="1">
      <alignment/>
      <protection/>
    </xf>
    <xf numFmtId="0" fontId="0" fillId="0" borderId="0" xfId="0" applyBorder="1" applyAlignment="1">
      <alignment/>
    </xf>
    <xf numFmtId="0" fontId="5" fillId="24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мереж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D76"/>
  <sheetViews>
    <sheetView tabSelected="1" view="pageBreakPreview" zoomScaleSheetLayoutView="10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F5" sqref="AF5:AM5"/>
    </sheetView>
  </sheetViews>
  <sheetFormatPr defaultColWidth="9.140625" defaultRowHeight="12.75"/>
  <cols>
    <col min="1" max="1" width="2.8515625" style="1" customWidth="1"/>
    <col min="2" max="2" width="23.57421875" style="3" customWidth="1"/>
    <col min="3" max="3" width="5.57421875" style="1" customWidth="1"/>
    <col min="4" max="4" width="5.140625" style="1" customWidth="1"/>
    <col min="5" max="5" width="6.57421875" style="1" customWidth="1"/>
    <col min="6" max="6" width="3.8515625" style="1" customWidth="1"/>
    <col min="7" max="7" width="4.421875" style="1" customWidth="1"/>
    <col min="8" max="9" width="3.7109375" style="1" customWidth="1"/>
    <col min="10" max="10" width="5.7109375" style="1" customWidth="1"/>
    <col min="11" max="11" width="5.28125" style="1" customWidth="1"/>
    <col min="12" max="12" width="3.421875" style="1" customWidth="1"/>
    <col min="13" max="13" width="4.00390625" style="1" customWidth="1"/>
    <col min="14" max="14" width="3.7109375" style="1" customWidth="1"/>
    <col min="15" max="15" width="3.8515625" style="1" customWidth="1"/>
    <col min="16" max="16" width="3.7109375" style="1" customWidth="1"/>
    <col min="17" max="17" width="3.8515625" style="1" customWidth="1"/>
    <col min="18" max="18" width="4.00390625" style="1" customWidth="1"/>
    <col min="19" max="19" width="4.421875" style="1" customWidth="1"/>
    <col min="20" max="20" width="4.00390625" style="1" customWidth="1"/>
    <col min="21" max="21" width="4.28125" style="1" customWidth="1"/>
    <col min="22" max="23" width="3.421875" style="1" customWidth="1"/>
    <col min="24" max="25" width="3.28125" style="1" customWidth="1"/>
    <col min="26" max="26" width="4.00390625" style="1" customWidth="1"/>
    <col min="27" max="27" width="4.421875" style="1" customWidth="1"/>
    <col min="28" max="28" width="4.28125" style="1" customWidth="1"/>
    <col min="29" max="29" width="4.57421875" style="1" customWidth="1"/>
    <col min="30" max="30" width="3.57421875" style="1" customWidth="1"/>
    <col min="31" max="31" width="4.28125" style="1" customWidth="1"/>
    <col min="32" max="32" width="3.8515625" style="1" customWidth="1"/>
    <col min="33" max="33" width="4.00390625" style="1" customWidth="1"/>
    <col min="34" max="34" width="3.8515625" style="2" customWidth="1"/>
    <col min="35" max="35" width="4.28125" style="2" customWidth="1"/>
    <col min="36" max="36" width="3.7109375" style="1" customWidth="1"/>
    <col min="37" max="37" width="4.28125" style="1" customWidth="1"/>
    <col min="38" max="38" width="3.57421875" style="1" customWidth="1"/>
    <col min="39" max="40" width="4.00390625" style="1" customWidth="1"/>
    <col min="41" max="41" width="4.28125" style="1" customWidth="1"/>
    <col min="42" max="42" width="3.57421875" style="1" customWidth="1"/>
    <col min="43" max="43" width="5.28125" style="1" customWidth="1"/>
    <col min="44" max="44" width="4.28125" style="1" customWidth="1"/>
    <col min="45" max="45" width="4.421875" style="1" customWidth="1"/>
    <col min="46" max="49" width="4.57421875" style="1" customWidth="1"/>
    <col min="50" max="50" width="6.140625" style="1" customWidth="1"/>
    <col min="51" max="51" width="7.00390625" style="1" customWidth="1"/>
    <col min="52" max="52" width="5.28125" style="1" customWidth="1"/>
    <col min="53" max="53" width="6.421875" style="1" customWidth="1"/>
    <col min="54" max="54" width="13.00390625" style="1" customWidth="1"/>
    <col min="55" max="16384" width="9.140625" style="1" customWidth="1"/>
  </cols>
  <sheetData>
    <row r="1" spans="31:54" ht="12.75">
      <c r="AE1" s="7"/>
      <c r="AF1" s="7" t="s">
        <v>66</v>
      </c>
      <c r="AG1" s="7"/>
      <c r="AH1" s="6"/>
      <c r="AI1" s="6"/>
      <c r="AJ1" s="7"/>
      <c r="AK1" s="7"/>
      <c r="AL1" s="7"/>
      <c r="AM1" s="7"/>
      <c r="AN1" s="7"/>
      <c r="AO1" s="7"/>
      <c r="AP1" s="7"/>
      <c r="AQ1" s="7"/>
      <c r="AR1" s="7"/>
      <c r="AS1" s="7"/>
      <c r="AT1" s="88"/>
      <c r="AU1" s="89"/>
      <c r="AV1" s="89"/>
      <c r="AW1" s="89"/>
      <c r="AX1" s="89"/>
      <c r="AY1" s="89"/>
      <c r="AZ1" s="89"/>
      <c r="BA1" s="89"/>
      <c r="BB1" s="7"/>
    </row>
    <row r="2" spans="31:54" ht="12.75">
      <c r="AE2" s="7"/>
      <c r="AF2" s="7" t="s">
        <v>67</v>
      </c>
      <c r="AG2" s="7"/>
      <c r="AH2" s="6"/>
      <c r="AI2" s="6"/>
      <c r="AJ2" s="7"/>
      <c r="AK2" s="7"/>
      <c r="AL2" s="7"/>
      <c r="AM2" s="7"/>
      <c r="AN2" s="7"/>
      <c r="AO2" s="7"/>
      <c r="AP2" s="7"/>
      <c r="AQ2" s="7"/>
      <c r="AR2" s="7"/>
      <c r="AS2" s="88"/>
      <c r="AT2" s="89"/>
      <c r="AU2" s="89"/>
      <c r="AV2" s="89"/>
      <c r="AW2" s="89"/>
      <c r="AX2" s="89"/>
      <c r="AY2" s="89"/>
      <c r="AZ2" s="89"/>
      <c r="BA2" s="89"/>
      <c r="BB2" s="7"/>
    </row>
    <row r="3" spans="31:54" ht="12.75">
      <c r="AE3" s="7"/>
      <c r="AF3" s="7" t="s">
        <v>68</v>
      </c>
      <c r="AG3" s="7"/>
      <c r="AH3" s="6"/>
      <c r="AI3" s="6"/>
      <c r="AJ3" s="7"/>
      <c r="AK3" s="7"/>
      <c r="AL3" s="7"/>
      <c r="AM3" s="7"/>
      <c r="AN3" s="7"/>
      <c r="AO3" s="7"/>
      <c r="AP3" s="7"/>
      <c r="AQ3" s="7"/>
      <c r="AR3" s="7"/>
      <c r="AS3" s="5"/>
      <c r="AT3" s="30"/>
      <c r="AU3" s="30"/>
      <c r="AV3" s="30"/>
      <c r="AW3" s="30"/>
      <c r="AX3" s="30"/>
      <c r="AY3" s="30"/>
      <c r="AZ3" s="30"/>
      <c r="BA3" s="30"/>
      <c r="BB3" s="7"/>
    </row>
    <row r="4" spans="31:54" ht="12.75">
      <c r="AE4" s="7"/>
      <c r="AF4" s="7" t="s">
        <v>78</v>
      </c>
      <c r="AG4" s="7" t="s">
        <v>77</v>
      </c>
      <c r="AH4" s="6"/>
      <c r="AI4" s="6"/>
      <c r="AJ4" s="7"/>
      <c r="AK4" s="7"/>
      <c r="AL4" s="7" t="s">
        <v>79</v>
      </c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</row>
    <row r="5" spans="32:53" ht="51.75" customHeight="1">
      <c r="AF5" s="86" t="s">
        <v>80</v>
      </c>
      <c r="AG5" s="86"/>
      <c r="AH5" s="86"/>
      <c r="AI5" s="86"/>
      <c r="AJ5" s="86"/>
      <c r="AK5" s="86"/>
      <c r="AL5" s="86"/>
      <c r="AM5" s="86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ht="28.5" customHeight="1">
      <c r="A6" s="90" t="s">
        <v>74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</row>
    <row r="7" spans="1:53" ht="4.5" customHeight="1" hidden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5"/>
      <c r="U7" s="85"/>
      <c r="V7" s="85"/>
      <c r="W7" s="85"/>
      <c r="X7" s="85"/>
      <c r="Y7" s="85"/>
      <c r="Z7" s="85"/>
      <c r="AA7" s="85"/>
      <c r="AB7" s="8"/>
      <c r="AC7" s="8"/>
      <c r="AD7" s="8"/>
      <c r="AE7" s="8"/>
      <c r="AF7" s="8"/>
      <c r="AG7" s="8"/>
      <c r="AH7" s="8"/>
      <c r="AI7" s="8"/>
      <c r="AJ7" s="9"/>
      <c r="AK7" s="9"/>
      <c r="AL7" s="9"/>
      <c r="AM7" s="9"/>
      <c r="AN7" s="9"/>
      <c r="AO7" s="9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</row>
    <row r="8" spans="1:53" ht="14.25" customHeight="1" hidden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"/>
      <c r="AB8" s="8"/>
      <c r="AC8" s="8"/>
      <c r="AD8" s="8"/>
      <c r="AE8" s="8"/>
      <c r="AF8" s="8"/>
      <c r="AG8" s="8"/>
      <c r="AH8" s="8"/>
      <c r="AI8" s="8"/>
      <c r="AJ8" s="9"/>
      <c r="AK8" s="9"/>
      <c r="AL8" s="9"/>
      <c r="AM8" s="9"/>
      <c r="AN8" s="9"/>
      <c r="AO8" s="9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</row>
    <row r="9" spans="1:53" ht="16.5" customHeight="1" hidden="1">
      <c r="A9" s="9"/>
      <c r="B9" s="11"/>
      <c r="C9" s="9"/>
      <c r="D9" s="9"/>
      <c r="E9" s="9"/>
      <c r="F9" s="9"/>
      <c r="G9" s="9"/>
      <c r="H9" s="9"/>
      <c r="I9" s="9"/>
      <c r="J9" s="9"/>
      <c r="K9" s="9"/>
      <c r="L9" s="9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9"/>
      <c r="AA9" s="9"/>
      <c r="AB9" s="9"/>
      <c r="AC9" s="9"/>
      <c r="AD9" s="9"/>
      <c r="AE9" s="9"/>
      <c r="AF9" s="9"/>
      <c r="AG9" s="9"/>
      <c r="AH9" s="12"/>
      <c r="AI9" s="12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1:53" ht="5.25" customHeight="1">
      <c r="A10" s="9"/>
      <c r="B10" s="1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12"/>
      <c r="AI10" s="12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1:53" ht="12" customHeight="1">
      <c r="A11" s="64" t="s">
        <v>2</v>
      </c>
      <c r="B11" s="65" t="s">
        <v>3</v>
      </c>
      <c r="C11" s="68" t="s">
        <v>4</v>
      </c>
      <c r="D11" s="69" t="s">
        <v>5</v>
      </c>
      <c r="E11" s="69"/>
      <c r="F11" s="69"/>
      <c r="G11" s="69"/>
      <c r="H11" s="69"/>
      <c r="I11" s="69"/>
      <c r="J11" s="69"/>
      <c r="K11" s="69"/>
      <c r="L11" s="69" t="s">
        <v>61</v>
      </c>
      <c r="M11" s="69"/>
      <c r="N11" s="69"/>
      <c r="O11" s="69"/>
      <c r="P11" s="69"/>
      <c r="Q11" s="69"/>
      <c r="R11" s="69"/>
      <c r="S11" s="69"/>
      <c r="T11" s="69" t="s">
        <v>6</v>
      </c>
      <c r="U11" s="69"/>
      <c r="V11" s="69"/>
      <c r="W11" s="69"/>
      <c r="X11" s="69"/>
      <c r="Y11" s="69"/>
      <c r="Z11" s="69"/>
      <c r="AA11" s="69"/>
      <c r="AB11" s="69" t="s">
        <v>7</v>
      </c>
      <c r="AC11" s="69"/>
      <c r="AD11" s="69"/>
      <c r="AE11" s="69"/>
      <c r="AF11" s="69"/>
      <c r="AG11" s="69"/>
      <c r="AH11" s="69"/>
      <c r="AI11" s="69"/>
      <c r="AJ11" s="70" t="s">
        <v>8</v>
      </c>
      <c r="AK11" s="70"/>
      <c r="AL11" s="70"/>
      <c r="AM11" s="70"/>
      <c r="AN11" s="70"/>
      <c r="AO11" s="70"/>
      <c r="AP11" s="69" t="s">
        <v>9</v>
      </c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</row>
    <row r="12" spans="1:53" ht="12" customHeight="1">
      <c r="A12" s="64"/>
      <c r="B12" s="66"/>
      <c r="C12" s="68"/>
      <c r="D12" s="69">
        <v>10.5</v>
      </c>
      <c r="E12" s="69"/>
      <c r="F12" s="69">
        <v>12</v>
      </c>
      <c r="G12" s="69"/>
      <c r="H12" s="69">
        <v>24</v>
      </c>
      <c r="I12" s="69"/>
      <c r="J12" s="69" t="s">
        <v>10</v>
      </c>
      <c r="K12" s="69"/>
      <c r="L12" s="84">
        <v>10.5</v>
      </c>
      <c r="M12" s="84"/>
      <c r="N12" s="69">
        <v>12</v>
      </c>
      <c r="O12" s="69"/>
      <c r="P12" s="69">
        <v>24</v>
      </c>
      <c r="Q12" s="69"/>
      <c r="R12" s="69" t="s">
        <v>10</v>
      </c>
      <c r="S12" s="69"/>
      <c r="T12" s="69">
        <v>10.5</v>
      </c>
      <c r="U12" s="69"/>
      <c r="V12" s="69">
        <v>12</v>
      </c>
      <c r="W12" s="69"/>
      <c r="X12" s="69">
        <v>24</v>
      </c>
      <c r="Y12" s="69"/>
      <c r="Z12" s="69" t="s">
        <v>10</v>
      </c>
      <c r="AA12" s="69"/>
      <c r="AB12" s="69">
        <v>10.5</v>
      </c>
      <c r="AC12" s="69"/>
      <c r="AD12" s="69">
        <v>12</v>
      </c>
      <c r="AE12" s="69"/>
      <c r="AF12" s="69">
        <v>24</v>
      </c>
      <c r="AG12" s="69"/>
      <c r="AH12" s="74" t="s">
        <v>10</v>
      </c>
      <c r="AI12" s="74"/>
      <c r="AJ12" s="70" t="s">
        <v>11</v>
      </c>
      <c r="AK12" s="70"/>
      <c r="AL12" s="69" t="s">
        <v>12</v>
      </c>
      <c r="AM12" s="69"/>
      <c r="AN12" s="63" t="s">
        <v>10</v>
      </c>
      <c r="AO12" s="63"/>
      <c r="AP12" s="69">
        <v>10.5</v>
      </c>
      <c r="AQ12" s="69"/>
      <c r="AR12" s="69">
        <v>12</v>
      </c>
      <c r="AS12" s="69"/>
      <c r="AT12" s="69">
        <v>24</v>
      </c>
      <c r="AU12" s="69"/>
      <c r="AV12" s="69" t="s">
        <v>13</v>
      </c>
      <c r="AW12" s="69"/>
      <c r="AX12" s="75" t="s">
        <v>59</v>
      </c>
      <c r="AY12" s="61"/>
      <c r="AZ12" s="69" t="s">
        <v>10</v>
      </c>
      <c r="BA12" s="69"/>
    </row>
    <row r="13" spans="1:53" ht="12" customHeight="1">
      <c r="A13" s="64"/>
      <c r="B13" s="67"/>
      <c r="C13" s="68"/>
      <c r="D13" s="13" t="s">
        <v>14</v>
      </c>
      <c r="E13" s="13" t="s">
        <v>15</v>
      </c>
      <c r="F13" s="13" t="s">
        <v>14</v>
      </c>
      <c r="G13" s="13" t="s">
        <v>15</v>
      </c>
      <c r="H13" s="13" t="s">
        <v>14</v>
      </c>
      <c r="I13" s="13" t="s">
        <v>15</v>
      </c>
      <c r="J13" s="13" t="s">
        <v>14</v>
      </c>
      <c r="K13" s="13" t="s">
        <v>15</v>
      </c>
      <c r="L13" s="13" t="s">
        <v>14</v>
      </c>
      <c r="M13" s="13" t="s">
        <v>15</v>
      </c>
      <c r="N13" s="13" t="s">
        <v>14</v>
      </c>
      <c r="O13" s="13" t="s">
        <v>15</v>
      </c>
      <c r="P13" s="13" t="s">
        <v>14</v>
      </c>
      <c r="Q13" s="13" t="s">
        <v>15</v>
      </c>
      <c r="R13" s="13" t="s">
        <v>14</v>
      </c>
      <c r="S13" s="13" t="s">
        <v>15</v>
      </c>
      <c r="T13" s="13" t="s">
        <v>14</v>
      </c>
      <c r="U13" s="13" t="s">
        <v>15</v>
      </c>
      <c r="V13" s="13" t="s">
        <v>14</v>
      </c>
      <c r="W13" s="13" t="s">
        <v>15</v>
      </c>
      <c r="X13" s="13" t="s">
        <v>14</v>
      </c>
      <c r="Y13" s="13" t="s">
        <v>15</v>
      </c>
      <c r="Z13" s="13" t="s">
        <v>14</v>
      </c>
      <c r="AA13" s="13" t="s">
        <v>15</v>
      </c>
      <c r="AB13" s="13" t="s">
        <v>14</v>
      </c>
      <c r="AC13" s="13" t="s">
        <v>15</v>
      </c>
      <c r="AD13" s="13" t="s">
        <v>14</v>
      </c>
      <c r="AE13" s="13" t="s">
        <v>15</v>
      </c>
      <c r="AF13" s="13" t="s">
        <v>14</v>
      </c>
      <c r="AG13" s="13" t="s">
        <v>15</v>
      </c>
      <c r="AH13" s="14" t="s">
        <v>14</v>
      </c>
      <c r="AI13" s="14" t="s">
        <v>15</v>
      </c>
      <c r="AJ13" s="13" t="s">
        <v>14</v>
      </c>
      <c r="AK13" s="13" t="s">
        <v>15</v>
      </c>
      <c r="AL13" s="13" t="s">
        <v>14</v>
      </c>
      <c r="AM13" s="13" t="s">
        <v>15</v>
      </c>
      <c r="AN13" s="13" t="s">
        <v>14</v>
      </c>
      <c r="AO13" s="13" t="s">
        <v>15</v>
      </c>
      <c r="AP13" s="13" t="s">
        <v>14</v>
      </c>
      <c r="AQ13" s="13" t="s">
        <v>15</v>
      </c>
      <c r="AR13" s="13" t="s">
        <v>14</v>
      </c>
      <c r="AS13" s="13" t="s">
        <v>15</v>
      </c>
      <c r="AT13" s="13" t="s">
        <v>14</v>
      </c>
      <c r="AU13" s="13" t="s">
        <v>15</v>
      </c>
      <c r="AV13" s="13" t="s">
        <v>14</v>
      </c>
      <c r="AW13" s="13" t="s">
        <v>15</v>
      </c>
      <c r="AX13" s="13" t="s">
        <v>14</v>
      </c>
      <c r="AY13" s="13" t="s">
        <v>15</v>
      </c>
      <c r="AZ13" s="13" t="s">
        <v>14</v>
      </c>
      <c r="BA13" s="13" t="s">
        <v>15</v>
      </c>
    </row>
    <row r="14" spans="1:55" s="35" customFormat="1" ht="18" customHeight="1">
      <c r="A14" s="15">
        <v>1</v>
      </c>
      <c r="B14" s="16" t="s">
        <v>16</v>
      </c>
      <c r="C14" s="17" t="s">
        <v>17</v>
      </c>
      <c r="D14" s="18">
        <v>3</v>
      </c>
      <c r="E14" s="18">
        <v>65</v>
      </c>
      <c r="F14" s="18">
        <v>0</v>
      </c>
      <c r="G14" s="18">
        <v>0</v>
      </c>
      <c r="H14" s="18"/>
      <c r="I14" s="18"/>
      <c r="J14" s="19">
        <f>D14+F14+H14</f>
        <v>3</v>
      </c>
      <c r="K14" s="19">
        <f>E14+G14+I14</f>
        <v>65</v>
      </c>
      <c r="L14" s="18">
        <v>0</v>
      </c>
      <c r="M14" s="18">
        <v>0</v>
      </c>
      <c r="N14" s="18">
        <v>1</v>
      </c>
      <c r="O14" s="18">
        <v>20</v>
      </c>
      <c r="P14" s="18"/>
      <c r="Q14" s="18"/>
      <c r="R14" s="19">
        <f aca="true" t="shared" si="0" ref="R14:S16">L14+N14+P14</f>
        <v>1</v>
      </c>
      <c r="S14" s="19">
        <f t="shared" si="0"/>
        <v>20</v>
      </c>
      <c r="T14" s="18">
        <v>0</v>
      </c>
      <c r="U14" s="18">
        <v>0</v>
      </c>
      <c r="V14" s="18">
        <v>0</v>
      </c>
      <c r="W14" s="18">
        <v>0</v>
      </c>
      <c r="X14" s="18"/>
      <c r="Y14" s="18"/>
      <c r="Z14" s="19">
        <f aca="true" t="shared" si="1" ref="Z14:AA21">T14+V14+X14</f>
        <v>0</v>
      </c>
      <c r="AA14" s="19">
        <f t="shared" si="1"/>
        <v>0</v>
      </c>
      <c r="AB14" s="18">
        <v>1</v>
      </c>
      <c r="AC14" s="18">
        <v>15</v>
      </c>
      <c r="AD14" s="18"/>
      <c r="AE14" s="18"/>
      <c r="AF14" s="18"/>
      <c r="AG14" s="18"/>
      <c r="AH14" s="19">
        <f aca="true" t="shared" si="2" ref="AH14:AI21">AB14+AD14+AF14</f>
        <v>1</v>
      </c>
      <c r="AI14" s="19">
        <f t="shared" si="2"/>
        <v>15</v>
      </c>
      <c r="AJ14" s="18"/>
      <c r="AK14" s="18"/>
      <c r="AL14" s="18">
        <v>1</v>
      </c>
      <c r="AM14" s="18">
        <v>10</v>
      </c>
      <c r="AN14" s="19">
        <f aca="true" t="shared" si="3" ref="AN14:AO19">AJ14+AL14</f>
        <v>1</v>
      </c>
      <c r="AO14" s="19">
        <f t="shared" si="3"/>
        <v>10</v>
      </c>
      <c r="AP14" s="18">
        <v>3</v>
      </c>
      <c r="AQ14" s="18">
        <v>65</v>
      </c>
      <c r="AR14" s="18">
        <v>1</v>
      </c>
      <c r="AS14" s="18">
        <v>20</v>
      </c>
      <c r="AT14" s="18">
        <f aca="true" t="shared" si="4" ref="AR14:AU16">H14+P14+X14</f>
        <v>0</v>
      </c>
      <c r="AU14" s="18">
        <f t="shared" si="4"/>
        <v>0</v>
      </c>
      <c r="AV14" s="18">
        <f aca="true" t="shared" si="5" ref="AV14:AW16">AH14</f>
        <v>1</v>
      </c>
      <c r="AW14" s="18">
        <f t="shared" si="5"/>
        <v>15</v>
      </c>
      <c r="AX14" s="18">
        <f aca="true" t="shared" si="6" ref="AX14:AY16">AJ14+AL14</f>
        <v>1</v>
      </c>
      <c r="AY14" s="18">
        <f t="shared" si="6"/>
        <v>10</v>
      </c>
      <c r="AZ14" s="19">
        <f>AP14+AR14+AT14+AV14+AX14</f>
        <v>6</v>
      </c>
      <c r="BA14" s="19">
        <f>AQ14+AS14+AU14+AW14+AY14</f>
        <v>110</v>
      </c>
      <c r="BB14" s="36">
        <f>AP14+AR14+AT14+AV14+AN14</f>
        <v>6</v>
      </c>
      <c r="BC14" s="35">
        <f>E14+G14+I14+M14+O14+Q14+U14+W14+X14+AC14+AE14+AG14+AK14+AM14</f>
        <v>110</v>
      </c>
    </row>
    <row r="15" spans="1:55" s="35" customFormat="1" ht="18" customHeight="1">
      <c r="A15" s="15">
        <v>2</v>
      </c>
      <c r="B15" s="16" t="s">
        <v>18</v>
      </c>
      <c r="C15" s="17" t="s">
        <v>17</v>
      </c>
      <c r="D15" s="18">
        <v>1</v>
      </c>
      <c r="E15" s="18">
        <v>35</v>
      </c>
      <c r="F15" s="18">
        <v>2</v>
      </c>
      <c r="G15" s="18">
        <v>70</v>
      </c>
      <c r="H15" s="18">
        <v>0</v>
      </c>
      <c r="I15" s="18"/>
      <c r="J15" s="19">
        <f aca="true" t="shared" si="7" ref="J15:J40">D15+F15+H15</f>
        <v>3</v>
      </c>
      <c r="K15" s="19">
        <f>E15+G15+I15</f>
        <v>105</v>
      </c>
      <c r="L15" s="18"/>
      <c r="M15" s="18"/>
      <c r="N15" s="18">
        <v>1</v>
      </c>
      <c r="O15" s="18">
        <v>23</v>
      </c>
      <c r="P15" s="18"/>
      <c r="Q15" s="18"/>
      <c r="R15" s="19">
        <f t="shared" si="0"/>
        <v>1</v>
      </c>
      <c r="S15" s="19">
        <f t="shared" si="0"/>
        <v>23</v>
      </c>
      <c r="T15" s="18"/>
      <c r="U15" s="18"/>
      <c r="V15" s="18"/>
      <c r="W15" s="18"/>
      <c r="X15" s="18">
        <v>1</v>
      </c>
      <c r="Y15" s="18">
        <v>25</v>
      </c>
      <c r="Z15" s="19">
        <f t="shared" si="1"/>
        <v>1</v>
      </c>
      <c r="AA15" s="19">
        <f t="shared" si="1"/>
        <v>25</v>
      </c>
      <c r="AB15" s="18">
        <v>1</v>
      </c>
      <c r="AC15" s="18">
        <v>12</v>
      </c>
      <c r="AD15" s="18">
        <v>1</v>
      </c>
      <c r="AE15" s="18">
        <v>14</v>
      </c>
      <c r="AF15" s="18"/>
      <c r="AG15" s="18"/>
      <c r="AH15" s="19">
        <f t="shared" si="2"/>
        <v>2</v>
      </c>
      <c r="AI15" s="19">
        <f t="shared" si="2"/>
        <v>26</v>
      </c>
      <c r="AJ15" s="18"/>
      <c r="AK15" s="18"/>
      <c r="AL15" s="18"/>
      <c r="AM15" s="18"/>
      <c r="AN15" s="19">
        <f t="shared" si="3"/>
        <v>0</v>
      </c>
      <c r="AO15" s="19">
        <f t="shared" si="3"/>
        <v>0</v>
      </c>
      <c r="AP15" s="18">
        <f>D15+L15+T15+AN15</f>
        <v>1</v>
      </c>
      <c r="AQ15" s="18">
        <f>E15+M15+U15+AO15</f>
        <v>35</v>
      </c>
      <c r="AR15" s="18">
        <f t="shared" si="4"/>
        <v>3</v>
      </c>
      <c r="AS15" s="18">
        <f t="shared" si="4"/>
        <v>93</v>
      </c>
      <c r="AT15" s="18">
        <f t="shared" si="4"/>
        <v>1</v>
      </c>
      <c r="AU15" s="18">
        <f t="shared" si="4"/>
        <v>25</v>
      </c>
      <c r="AV15" s="18">
        <f t="shared" si="5"/>
        <v>2</v>
      </c>
      <c r="AW15" s="18">
        <f t="shared" si="5"/>
        <v>26</v>
      </c>
      <c r="AX15" s="18">
        <f t="shared" si="6"/>
        <v>0</v>
      </c>
      <c r="AY15" s="18">
        <f t="shared" si="6"/>
        <v>0</v>
      </c>
      <c r="AZ15" s="19">
        <f>AP15+AR15+AT15+AV15+AN15</f>
        <v>7</v>
      </c>
      <c r="BA15" s="19">
        <f>AQ15+AS15+AU15+AW15+AO15</f>
        <v>179</v>
      </c>
      <c r="BB15" s="36">
        <f>AP15+AR15+AT15+AV15+AN15</f>
        <v>7</v>
      </c>
      <c r="BC15" s="35">
        <f>E15+G15+I15+M15+O15+Q15+U15+W15+X15+AC15+AE15+AG15+AK15+AM15</f>
        <v>155</v>
      </c>
    </row>
    <row r="16" spans="1:55" ht="18" customHeight="1">
      <c r="A16" s="15">
        <v>3</v>
      </c>
      <c r="B16" s="20" t="s">
        <v>19</v>
      </c>
      <c r="C16" s="17" t="s">
        <v>17</v>
      </c>
      <c r="D16" s="18">
        <v>5</v>
      </c>
      <c r="E16" s="18">
        <v>155</v>
      </c>
      <c r="F16" s="18">
        <v>1</v>
      </c>
      <c r="G16" s="18">
        <v>28</v>
      </c>
      <c r="H16" s="18"/>
      <c r="I16" s="18"/>
      <c r="J16" s="19">
        <f t="shared" si="7"/>
        <v>6</v>
      </c>
      <c r="K16" s="19">
        <f aca="true" t="shared" si="8" ref="K16:K40">E16+G16+I16</f>
        <v>183</v>
      </c>
      <c r="L16" s="18"/>
      <c r="M16" s="18"/>
      <c r="N16" s="18">
        <v>1</v>
      </c>
      <c r="O16" s="18">
        <v>32</v>
      </c>
      <c r="P16" s="18"/>
      <c r="Q16" s="18"/>
      <c r="R16" s="19">
        <f t="shared" si="0"/>
        <v>1</v>
      </c>
      <c r="S16" s="19">
        <f t="shared" si="0"/>
        <v>32</v>
      </c>
      <c r="T16" s="18"/>
      <c r="U16" s="18"/>
      <c r="V16" s="18"/>
      <c r="W16" s="18"/>
      <c r="X16" s="18"/>
      <c r="Y16" s="18"/>
      <c r="Z16" s="19">
        <f t="shared" si="1"/>
        <v>0</v>
      </c>
      <c r="AA16" s="19">
        <f t="shared" si="1"/>
        <v>0</v>
      </c>
      <c r="AB16" s="18">
        <v>1</v>
      </c>
      <c r="AC16" s="18">
        <v>13</v>
      </c>
      <c r="AD16" s="18">
        <v>0</v>
      </c>
      <c r="AE16" s="18">
        <v>0</v>
      </c>
      <c r="AF16" s="18"/>
      <c r="AG16" s="18"/>
      <c r="AH16" s="19">
        <f>AB16+AD16+AF16</f>
        <v>1</v>
      </c>
      <c r="AI16" s="19">
        <f>AC16+AE16+AG16</f>
        <v>13</v>
      </c>
      <c r="AJ16" s="18"/>
      <c r="AK16" s="18"/>
      <c r="AL16" s="18"/>
      <c r="AM16" s="18"/>
      <c r="AN16" s="19">
        <f t="shared" si="3"/>
        <v>0</v>
      </c>
      <c r="AO16" s="19">
        <f t="shared" si="3"/>
        <v>0</v>
      </c>
      <c r="AP16" s="18">
        <v>5</v>
      </c>
      <c r="AQ16" s="18">
        <v>155</v>
      </c>
      <c r="AR16" s="18">
        <v>2</v>
      </c>
      <c r="AS16" s="18">
        <v>60</v>
      </c>
      <c r="AT16" s="18">
        <f t="shared" si="4"/>
        <v>0</v>
      </c>
      <c r="AU16" s="18">
        <f t="shared" si="4"/>
        <v>0</v>
      </c>
      <c r="AV16" s="18">
        <f t="shared" si="5"/>
        <v>1</v>
      </c>
      <c r="AW16" s="18">
        <f t="shared" si="5"/>
        <v>13</v>
      </c>
      <c r="AX16" s="18">
        <f t="shared" si="6"/>
        <v>0</v>
      </c>
      <c r="AY16" s="18">
        <f t="shared" si="6"/>
        <v>0</v>
      </c>
      <c r="AZ16" s="19">
        <f>AP16+AR16+AT16+AV16+AX16</f>
        <v>8</v>
      </c>
      <c r="BA16" s="19">
        <f>AQ16+AS16+AU16+AW16+AY16</f>
        <v>228</v>
      </c>
      <c r="BB16" s="34">
        <f>AP16+AR16+AT16+AV16+AN16</f>
        <v>8</v>
      </c>
      <c r="BC16" s="1">
        <f>E16+G16+I16+M16+O16+Q16+U16+W16+X16+AC16+AE16+AG16+AK16+AM16</f>
        <v>228</v>
      </c>
    </row>
    <row r="17" spans="1:54" s="33" customFormat="1" ht="18" customHeight="1">
      <c r="A17" s="15">
        <v>4</v>
      </c>
      <c r="B17" s="20" t="s">
        <v>73</v>
      </c>
      <c r="C17" s="17"/>
      <c r="D17" s="18"/>
      <c r="E17" s="18"/>
      <c r="F17" s="18"/>
      <c r="G17" s="18"/>
      <c r="H17" s="18"/>
      <c r="I17" s="18"/>
      <c r="J17" s="19"/>
      <c r="K17" s="19"/>
      <c r="L17" s="18"/>
      <c r="M17" s="18"/>
      <c r="N17" s="18"/>
      <c r="O17" s="18"/>
      <c r="P17" s="18"/>
      <c r="Q17" s="18"/>
      <c r="R17" s="19"/>
      <c r="S17" s="19"/>
      <c r="T17" s="18"/>
      <c r="U17" s="18"/>
      <c r="V17" s="18"/>
      <c r="W17" s="18"/>
      <c r="X17" s="18"/>
      <c r="Y17" s="18"/>
      <c r="Z17" s="19"/>
      <c r="AA17" s="19"/>
      <c r="AB17" s="18"/>
      <c r="AC17" s="18"/>
      <c r="AD17" s="18"/>
      <c r="AE17" s="18"/>
      <c r="AF17" s="18"/>
      <c r="AG17" s="18"/>
      <c r="AH17" s="19"/>
      <c r="AI17" s="19"/>
      <c r="AJ17" s="18"/>
      <c r="AK17" s="18"/>
      <c r="AL17" s="18"/>
      <c r="AM17" s="18"/>
      <c r="AN17" s="19"/>
      <c r="AO17" s="19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9"/>
      <c r="BA17" s="19"/>
      <c r="BB17" s="32"/>
    </row>
    <row r="18" spans="1:55" s="2" customFormat="1" ht="18" customHeight="1">
      <c r="A18" s="81" t="s">
        <v>20</v>
      </c>
      <c r="B18" s="81"/>
      <c r="C18" s="81"/>
      <c r="D18" s="19">
        <f>SUM(D14:D16)</f>
        <v>9</v>
      </c>
      <c r="E18" s="19">
        <f aca="true" t="shared" si="9" ref="E18:BA18">SUM(E14:E16)</f>
        <v>255</v>
      </c>
      <c r="F18" s="19">
        <f t="shared" si="9"/>
        <v>3</v>
      </c>
      <c r="G18" s="19">
        <f t="shared" si="9"/>
        <v>98</v>
      </c>
      <c r="H18" s="19">
        <f t="shared" si="9"/>
        <v>0</v>
      </c>
      <c r="I18" s="19">
        <f t="shared" si="9"/>
        <v>0</v>
      </c>
      <c r="J18" s="19">
        <f>SUM(J14:J16)</f>
        <v>12</v>
      </c>
      <c r="K18" s="19">
        <f>SUM(K14:K16)</f>
        <v>353</v>
      </c>
      <c r="L18" s="19">
        <f t="shared" si="9"/>
        <v>0</v>
      </c>
      <c r="M18" s="19">
        <f t="shared" si="9"/>
        <v>0</v>
      </c>
      <c r="N18" s="19">
        <f t="shared" si="9"/>
        <v>3</v>
      </c>
      <c r="O18" s="19">
        <f t="shared" si="9"/>
        <v>75</v>
      </c>
      <c r="P18" s="19">
        <f t="shared" si="9"/>
        <v>0</v>
      </c>
      <c r="Q18" s="19">
        <f t="shared" si="9"/>
        <v>0</v>
      </c>
      <c r="R18" s="19">
        <f t="shared" si="9"/>
        <v>3</v>
      </c>
      <c r="S18" s="19">
        <f t="shared" si="9"/>
        <v>75</v>
      </c>
      <c r="T18" s="19">
        <f t="shared" si="9"/>
        <v>0</v>
      </c>
      <c r="U18" s="19">
        <f t="shared" si="9"/>
        <v>0</v>
      </c>
      <c r="V18" s="19">
        <f t="shared" si="9"/>
        <v>0</v>
      </c>
      <c r="W18" s="19">
        <f t="shared" si="9"/>
        <v>0</v>
      </c>
      <c r="X18" s="19">
        <f t="shared" si="9"/>
        <v>1</v>
      </c>
      <c r="Y18" s="19">
        <f t="shared" si="9"/>
        <v>25</v>
      </c>
      <c r="Z18" s="19">
        <f t="shared" si="9"/>
        <v>1</v>
      </c>
      <c r="AA18" s="19">
        <f t="shared" si="9"/>
        <v>25</v>
      </c>
      <c r="AB18" s="19">
        <f t="shared" si="9"/>
        <v>3</v>
      </c>
      <c r="AC18" s="19">
        <f t="shared" si="9"/>
        <v>40</v>
      </c>
      <c r="AD18" s="19">
        <f t="shared" si="9"/>
        <v>1</v>
      </c>
      <c r="AE18" s="19">
        <f t="shared" si="9"/>
        <v>14</v>
      </c>
      <c r="AF18" s="19">
        <f t="shared" si="9"/>
        <v>0</v>
      </c>
      <c r="AG18" s="19">
        <f t="shared" si="9"/>
        <v>0</v>
      </c>
      <c r="AH18" s="19">
        <f t="shared" si="9"/>
        <v>4</v>
      </c>
      <c r="AI18" s="19">
        <f t="shared" si="9"/>
        <v>54</v>
      </c>
      <c r="AJ18" s="19">
        <f t="shared" si="9"/>
        <v>0</v>
      </c>
      <c r="AK18" s="19">
        <f t="shared" si="9"/>
        <v>0</v>
      </c>
      <c r="AL18" s="19">
        <f t="shared" si="9"/>
        <v>1</v>
      </c>
      <c r="AM18" s="19">
        <f t="shared" si="9"/>
        <v>10</v>
      </c>
      <c r="AN18" s="19">
        <f t="shared" si="9"/>
        <v>1</v>
      </c>
      <c r="AO18" s="19">
        <f t="shared" si="9"/>
        <v>10</v>
      </c>
      <c r="AP18" s="19">
        <f t="shared" si="9"/>
        <v>9</v>
      </c>
      <c r="AQ18" s="19">
        <f t="shared" si="9"/>
        <v>255</v>
      </c>
      <c r="AR18" s="19">
        <f t="shared" si="9"/>
        <v>6</v>
      </c>
      <c r="AS18" s="19">
        <f t="shared" si="9"/>
        <v>173</v>
      </c>
      <c r="AT18" s="19">
        <f t="shared" si="9"/>
        <v>1</v>
      </c>
      <c r="AU18" s="19">
        <f t="shared" si="9"/>
        <v>25</v>
      </c>
      <c r="AV18" s="19">
        <f t="shared" si="9"/>
        <v>4</v>
      </c>
      <c r="AW18" s="19">
        <f t="shared" si="9"/>
        <v>54</v>
      </c>
      <c r="AX18" s="19">
        <f t="shared" si="9"/>
        <v>1</v>
      </c>
      <c r="AY18" s="19">
        <f t="shared" si="9"/>
        <v>10</v>
      </c>
      <c r="AZ18" s="19">
        <f t="shared" si="9"/>
        <v>21</v>
      </c>
      <c r="BA18" s="19">
        <f t="shared" si="9"/>
        <v>517</v>
      </c>
      <c r="BC18" s="1">
        <f aca="true" t="shared" si="10" ref="BC18:BC50">E18+G18+I18+M18+O18+Q18+U18+W18+Y18+AC18+AE18+AG18+AK18+AM18</f>
        <v>517</v>
      </c>
    </row>
    <row r="19" spans="1:55" s="48" customFormat="1" ht="18" customHeight="1">
      <c r="A19" s="49">
        <v>4</v>
      </c>
      <c r="B19" s="50" t="s">
        <v>57</v>
      </c>
      <c r="C19" s="45" t="s">
        <v>17</v>
      </c>
      <c r="D19" s="46">
        <v>4</v>
      </c>
      <c r="E19" s="46">
        <v>99</v>
      </c>
      <c r="F19" s="46"/>
      <c r="G19" s="46"/>
      <c r="H19" s="46"/>
      <c r="I19" s="46"/>
      <c r="J19" s="47">
        <f t="shared" si="7"/>
        <v>4</v>
      </c>
      <c r="K19" s="47">
        <f t="shared" si="8"/>
        <v>99</v>
      </c>
      <c r="L19" s="46">
        <v>1</v>
      </c>
      <c r="M19" s="46">
        <v>18</v>
      </c>
      <c r="N19" s="46"/>
      <c r="O19" s="46"/>
      <c r="P19" s="46"/>
      <c r="Q19" s="46"/>
      <c r="R19" s="47">
        <f>L19+N19+P19</f>
        <v>1</v>
      </c>
      <c r="S19" s="47">
        <f>M19+O19+Q19</f>
        <v>18</v>
      </c>
      <c r="T19" s="46"/>
      <c r="U19" s="46"/>
      <c r="V19" s="46"/>
      <c r="W19" s="46"/>
      <c r="X19" s="46"/>
      <c r="Y19" s="46"/>
      <c r="Z19" s="47">
        <f t="shared" si="1"/>
        <v>0</v>
      </c>
      <c r="AA19" s="47">
        <f t="shared" si="1"/>
        <v>0</v>
      </c>
      <c r="AB19" s="46"/>
      <c r="AC19" s="46"/>
      <c r="AD19" s="46"/>
      <c r="AE19" s="46"/>
      <c r="AF19" s="46"/>
      <c r="AG19" s="46"/>
      <c r="AH19" s="47">
        <f t="shared" si="2"/>
        <v>0</v>
      </c>
      <c r="AI19" s="47">
        <f t="shared" si="2"/>
        <v>0</v>
      </c>
      <c r="AJ19" s="46">
        <v>0</v>
      </c>
      <c r="AK19" s="46">
        <v>0</v>
      </c>
      <c r="AL19" s="46">
        <v>2</v>
      </c>
      <c r="AM19" s="46">
        <v>16</v>
      </c>
      <c r="AN19" s="47">
        <f t="shared" si="3"/>
        <v>2</v>
      </c>
      <c r="AO19" s="47">
        <f t="shared" si="3"/>
        <v>16</v>
      </c>
      <c r="AP19" s="46">
        <v>5</v>
      </c>
      <c r="AQ19" s="46">
        <v>117</v>
      </c>
      <c r="AR19" s="46">
        <f>F19+N19+V19</f>
        <v>0</v>
      </c>
      <c r="AS19" s="46">
        <f>G19+O19+W19</f>
        <v>0</v>
      </c>
      <c r="AT19" s="46">
        <f>H19+P19+X19</f>
        <v>0</v>
      </c>
      <c r="AU19" s="46">
        <f>I19+Q19+Y19</f>
        <v>0</v>
      </c>
      <c r="AV19" s="46">
        <f>AH19</f>
        <v>0</v>
      </c>
      <c r="AW19" s="46">
        <f>AI19</f>
        <v>0</v>
      </c>
      <c r="AX19" s="46">
        <f>AJ19+AL19</f>
        <v>2</v>
      </c>
      <c r="AY19" s="46">
        <f>AK19+AM19</f>
        <v>16</v>
      </c>
      <c r="AZ19" s="47">
        <f>AP19+AR19+AT19+AV19+AN19</f>
        <v>7</v>
      </c>
      <c r="BA19" s="47">
        <f>AQ19+AS19+AU19+AW19+AO19</f>
        <v>133</v>
      </c>
      <c r="BC19" s="48">
        <f t="shared" si="10"/>
        <v>133</v>
      </c>
    </row>
    <row r="20" spans="1:55" s="48" customFormat="1" ht="18" customHeight="1">
      <c r="A20" s="83" t="s">
        <v>0</v>
      </c>
      <c r="B20" s="83"/>
      <c r="C20" s="83"/>
      <c r="D20" s="47">
        <f>SUM(D19)</f>
        <v>4</v>
      </c>
      <c r="E20" s="47">
        <f aca="true" t="shared" si="11" ref="E20:BA20">SUM(E19)</f>
        <v>99</v>
      </c>
      <c r="F20" s="47">
        <f t="shared" si="11"/>
        <v>0</v>
      </c>
      <c r="G20" s="47">
        <f t="shared" si="11"/>
        <v>0</v>
      </c>
      <c r="H20" s="47">
        <f t="shared" si="11"/>
        <v>0</v>
      </c>
      <c r="I20" s="47">
        <f t="shared" si="11"/>
        <v>0</v>
      </c>
      <c r="J20" s="47">
        <f>SUM(J19)</f>
        <v>4</v>
      </c>
      <c r="K20" s="47">
        <f>SUM(K19)</f>
        <v>99</v>
      </c>
      <c r="L20" s="47">
        <f t="shared" si="11"/>
        <v>1</v>
      </c>
      <c r="M20" s="47">
        <f t="shared" si="11"/>
        <v>18</v>
      </c>
      <c r="N20" s="47">
        <f t="shared" si="11"/>
        <v>0</v>
      </c>
      <c r="O20" s="47">
        <f t="shared" si="11"/>
        <v>0</v>
      </c>
      <c r="P20" s="47">
        <f t="shared" si="11"/>
        <v>0</v>
      </c>
      <c r="Q20" s="47">
        <f t="shared" si="11"/>
        <v>0</v>
      </c>
      <c r="R20" s="47">
        <f t="shared" si="11"/>
        <v>1</v>
      </c>
      <c r="S20" s="47">
        <f t="shared" si="11"/>
        <v>18</v>
      </c>
      <c r="T20" s="47">
        <f t="shared" si="11"/>
        <v>0</v>
      </c>
      <c r="U20" s="47">
        <f t="shared" si="11"/>
        <v>0</v>
      </c>
      <c r="V20" s="47">
        <f t="shared" si="11"/>
        <v>0</v>
      </c>
      <c r="W20" s="47">
        <f t="shared" si="11"/>
        <v>0</v>
      </c>
      <c r="X20" s="47">
        <f t="shared" si="11"/>
        <v>0</v>
      </c>
      <c r="Y20" s="47">
        <f t="shared" si="11"/>
        <v>0</v>
      </c>
      <c r="Z20" s="47">
        <f t="shared" si="11"/>
        <v>0</v>
      </c>
      <c r="AA20" s="47">
        <f t="shared" si="11"/>
        <v>0</v>
      </c>
      <c r="AB20" s="47">
        <f t="shared" si="11"/>
        <v>0</v>
      </c>
      <c r="AC20" s="47">
        <f t="shared" si="11"/>
        <v>0</v>
      </c>
      <c r="AD20" s="47">
        <f t="shared" si="11"/>
        <v>0</v>
      </c>
      <c r="AE20" s="47">
        <f t="shared" si="11"/>
        <v>0</v>
      </c>
      <c r="AF20" s="47">
        <f t="shared" si="11"/>
        <v>0</v>
      </c>
      <c r="AG20" s="47">
        <f t="shared" si="11"/>
        <v>0</v>
      </c>
      <c r="AH20" s="47">
        <f t="shared" si="11"/>
        <v>0</v>
      </c>
      <c r="AI20" s="47">
        <f t="shared" si="11"/>
        <v>0</v>
      </c>
      <c r="AJ20" s="47">
        <f t="shared" si="11"/>
        <v>0</v>
      </c>
      <c r="AK20" s="47">
        <f t="shared" si="11"/>
        <v>0</v>
      </c>
      <c r="AL20" s="47">
        <f t="shared" si="11"/>
        <v>2</v>
      </c>
      <c r="AM20" s="47">
        <f t="shared" si="11"/>
        <v>16</v>
      </c>
      <c r="AN20" s="47">
        <f t="shared" si="11"/>
        <v>2</v>
      </c>
      <c r="AO20" s="47">
        <f t="shared" si="11"/>
        <v>16</v>
      </c>
      <c r="AP20" s="47">
        <f t="shared" si="11"/>
        <v>5</v>
      </c>
      <c r="AQ20" s="47">
        <f t="shared" si="11"/>
        <v>117</v>
      </c>
      <c r="AR20" s="47">
        <f t="shared" si="11"/>
        <v>0</v>
      </c>
      <c r="AS20" s="47">
        <f t="shared" si="11"/>
        <v>0</v>
      </c>
      <c r="AT20" s="47">
        <f t="shared" si="11"/>
        <v>0</v>
      </c>
      <c r="AU20" s="47">
        <f t="shared" si="11"/>
        <v>0</v>
      </c>
      <c r="AV20" s="47">
        <f t="shared" si="11"/>
        <v>0</v>
      </c>
      <c r="AW20" s="47">
        <f t="shared" si="11"/>
        <v>0</v>
      </c>
      <c r="AX20" s="47">
        <f t="shared" si="11"/>
        <v>2</v>
      </c>
      <c r="AY20" s="47">
        <f t="shared" si="11"/>
        <v>16</v>
      </c>
      <c r="AZ20" s="47">
        <f t="shared" si="11"/>
        <v>7</v>
      </c>
      <c r="BA20" s="47">
        <f t="shared" si="11"/>
        <v>133</v>
      </c>
      <c r="BC20" s="48">
        <f t="shared" si="10"/>
        <v>133</v>
      </c>
    </row>
    <row r="21" spans="1:55" s="56" customFormat="1" ht="18" customHeight="1">
      <c r="A21" s="52">
        <v>5</v>
      </c>
      <c r="B21" s="53" t="s">
        <v>21</v>
      </c>
      <c r="C21" s="54" t="s">
        <v>17</v>
      </c>
      <c r="D21" s="51">
        <v>1</v>
      </c>
      <c r="E21" s="51">
        <v>26</v>
      </c>
      <c r="F21" s="51">
        <v>1</v>
      </c>
      <c r="G21" s="51">
        <v>27</v>
      </c>
      <c r="H21" s="51"/>
      <c r="I21" s="51"/>
      <c r="J21" s="55">
        <f t="shared" si="7"/>
        <v>2</v>
      </c>
      <c r="K21" s="55">
        <f t="shared" si="8"/>
        <v>53</v>
      </c>
      <c r="L21" s="51">
        <v>1</v>
      </c>
      <c r="M21" s="51">
        <v>20</v>
      </c>
      <c r="N21" s="51"/>
      <c r="O21" s="51"/>
      <c r="P21" s="51"/>
      <c r="Q21" s="51"/>
      <c r="R21" s="55">
        <f>L21+N21+P21</f>
        <v>1</v>
      </c>
      <c r="S21" s="55">
        <f>M21+O21+Q21</f>
        <v>20</v>
      </c>
      <c r="T21" s="51">
        <v>1</v>
      </c>
      <c r="U21" s="51">
        <v>15</v>
      </c>
      <c r="V21" s="51">
        <v>0</v>
      </c>
      <c r="W21" s="51">
        <v>0</v>
      </c>
      <c r="X21" s="51"/>
      <c r="Y21" s="51"/>
      <c r="Z21" s="55">
        <f t="shared" si="1"/>
        <v>1</v>
      </c>
      <c r="AA21" s="55">
        <f t="shared" si="1"/>
        <v>15</v>
      </c>
      <c r="AB21" s="51">
        <v>1</v>
      </c>
      <c r="AC21" s="51">
        <v>17</v>
      </c>
      <c r="AD21" s="51"/>
      <c r="AE21" s="51"/>
      <c r="AF21" s="51"/>
      <c r="AG21" s="51"/>
      <c r="AH21" s="55">
        <f t="shared" si="2"/>
        <v>1</v>
      </c>
      <c r="AI21" s="55">
        <f t="shared" si="2"/>
        <v>17</v>
      </c>
      <c r="AJ21" s="51">
        <v>0</v>
      </c>
      <c r="AK21" s="51">
        <v>0</v>
      </c>
      <c r="AL21" s="51">
        <v>0</v>
      </c>
      <c r="AM21" s="51">
        <v>0</v>
      </c>
      <c r="AN21" s="55">
        <f>AJ21+AL21</f>
        <v>0</v>
      </c>
      <c r="AO21" s="55">
        <f>AK21+AM21</f>
        <v>0</v>
      </c>
      <c r="AP21" s="51">
        <v>3</v>
      </c>
      <c r="AQ21" s="51">
        <v>61</v>
      </c>
      <c r="AR21" s="51">
        <f>F21+N21+V21</f>
        <v>1</v>
      </c>
      <c r="AS21" s="51">
        <f>G21+O21+W21</f>
        <v>27</v>
      </c>
      <c r="AT21" s="51">
        <f>H21+P21+X21</f>
        <v>0</v>
      </c>
      <c r="AU21" s="51">
        <v>0</v>
      </c>
      <c r="AV21" s="51">
        <f>AH21</f>
        <v>1</v>
      </c>
      <c r="AW21" s="51">
        <f>AI21</f>
        <v>17</v>
      </c>
      <c r="AX21" s="51">
        <f>AJ21+AL21</f>
        <v>0</v>
      </c>
      <c r="AY21" s="51">
        <f>AK21+AM21</f>
        <v>0</v>
      </c>
      <c r="AZ21" s="55">
        <f>AP21+AR21+AT21+AV21+AN21</f>
        <v>5</v>
      </c>
      <c r="BA21" s="55">
        <f>AQ21+AS21+AU21+AW21+AY21</f>
        <v>105</v>
      </c>
      <c r="BC21" s="56">
        <f t="shared" si="10"/>
        <v>105</v>
      </c>
    </row>
    <row r="22" spans="1:55" ht="18" customHeight="1">
      <c r="A22" s="81" t="s">
        <v>22</v>
      </c>
      <c r="B22" s="81"/>
      <c r="C22" s="81"/>
      <c r="D22" s="19">
        <f>SUM(D21)</f>
        <v>1</v>
      </c>
      <c r="E22" s="19">
        <f aca="true" t="shared" si="12" ref="E22:BA22">SUM(E21)</f>
        <v>26</v>
      </c>
      <c r="F22" s="19">
        <f t="shared" si="12"/>
        <v>1</v>
      </c>
      <c r="G22" s="19">
        <f t="shared" si="12"/>
        <v>27</v>
      </c>
      <c r="H22" s="19">
        <f t="shared" si="12"/>
        <v>0</v>
      </c>
      <c r="I22" s="19">
        <f t="shared" si="12"/>
        <v>0</v>
      </c>
      <c r="J22" s="19">
        <f>SUM(J21)</f>
        <v>2</v>
      </c>
      <c r="K22" s="19">
        <f>SUM(K21)</f>
        <v>53</v>
      </c>
      <c r="L22" s="19">
        <f t="shared" si="12"/>
        <v>1</v>
      </c>
      <c r="M22" s="19">
        <f t="shared" si="12"/>
        <v>20</v>
      </c>
      <c r="N22" s="19">
        <f t="shared" si="12"/>
        <v>0</v>
      </c>
      <c r="O22" s="19">
        <f t="shared" si="12"/>
        <v>0</v>
      </c>
      <c r="P22" s="19">
        <f t="shared" si="12"/>
        <v>0</v>
      </c>
      <c r="Q22" s="19">
        <f t="shared" si="12"/>
        <v>0</v>
      </c>
      <c r="R22" s="19">
        <f t="shared" si="12"/>
        <v>1</v>
      </c>
      <c r="S22" s="19">
        <f t="shared" si="12"/>
        <v>20</v>
      </c>
      <c r="T22" s="19">
        <f t="shared" si="12"/>
        <v>1</v>
      </c>
      <c r="U22" s="19">
        <f t="shared" si="12"/>
        <v>15</v>
      </c>
      <c r="V22" s="19">
        <f t="shared" si="12"/>
        <v>0</v>
      </c>
      <c r="W22" s="19">
        <f t="shared" si="12"/>
        <v>0</v>
      </c>
      <c r="X22" s="19">
        <f t="shared" si="12"/>
        <v>0</v>
      </c>
      <c r="Y22" s="19">
        <f t="shared" si="12"/>
        <v>0</v>
      </c>
      <c r="Z22" s="19">
        <f t="shared" si="12"/>
        <v>1</v>
      </c>
      <c r="AA22" s="19">
        <f t="shared" si="12"/>
        <v>15</v>
      </c>
      <c r="AB22" s="19">
        <f t="shared" si="12"/>
        <v>1</v>
      </c>
      <c r="AC22" s="19">
        <f t="shared" si="12"/>
        <v>17</v>
      </c>
      <c r="AD22" s="19">
        <f t="shared" si="12"/>
        <v>0</v>
      </c>
      <c r="AE22" s="19">
        <f t="shared" si="12"/>
        <v>0</v>
      </c>
      <c r="AF22" s="19">
        <f t="shared" si="12"/>
        <v>0</v>
      </c>
      <c r="AG22" s="19">
        <f t="shared" si="12"/>
        <v>0</v>
      </c>
      <c r="AH22" s="19">
        <f t="shared" si="12"/>
        <v>1</v>
      </c>
      <c r="AI22" s="19">
        <f t="shared" si="12"/>
        <v>17</v>
      </c>
      <c r="AJ22" s="19">
        <f t="shared" si="12"/>
        <v>0</v>
      </c>
      <c r="AK22" s="19">
        <f t="shared" si="12"/>
        <v>0</v>
      </c>
      <c r="AL22" s="19">
        <f t="shared" si="12"/>
        <v>0</v>
      </c>
      <c r="AM22" s="19">
        <f t="shared" si="12"/>
        <v>0</v>
      </c>
      <c r="AN22" s="19">
        <f t="shared" si="12"/>
        <v>0</v>
      </c>
      <c r="AO22" s="19">
        <f t="shared" si="12"/>
        <v>0</v>
      </c>
      <c r="AP22" s="19">
        <f t="shared" si="12"/>
        <v>3</v>
      </c>
      <c r="AQ22" s="19">
        <f t="shared" si="12"/>
        <v>61</v>
      </c>
      <c r="AR22" s="19">
        <f t="shared" si="12"/>
        <v>1</v>
      </c>
      <c r="AS22" s="19">
        <f t="shared" si="12"/>
        <v>27</v>
      </c>
      <c r="AT22" s="19">
        <f t="shared" si="12"/>
        <v>0</v>
      </c>
      <c r="AU22" s="19">
        <f t="shared" si="12"/>
        <v>0</v>
      </c>
      <c r="AV22" s="19">
        <f t="shared" si="12"/>
        <v>1</v>
      </c>
      <c r="AW22" s="19">
        <f t="shared" si="12"/>
        <v>17</v>
      </c>
      <c r="AX22" s="19">
        <f t="shared" si="12"/>
        <v>0</v>
      </c>
      <c r="AY22" s="19">
        <f t="shared" si="12"/>
        <v>0</v>
      </c>
      <c r="AZ22" s="19">
        <f t="shared" si="12"/>
        <v>5</v>
      </c>
      <c r="BA22" s="19">
        <f t="shared" si="12"/>
        <v>105</v>
      </c>
      <c r="BC22" s="1">
        <f t="shared" si="10"/>
        <v>105</v>
      </c>
    </row>
    <row r="23" spans="1:55" s="35" customFormat="1" ht="18" customHeight="1">
      <c r="A23" s="15">
        <v>6</v>
      </c>
      <c r="B23" s="16" t="s">
        <v>23</v>
      </c>
      <c r="C23" s="17" t="s">
        <v>17</v>
      </c>
      <c r="D23" s="18">
        <v>2</v>
      </c>
      <c r="E23" s="18">
        <v>50</v>
      </c>
      <c r="F23" s="18">
        <v>2</v>
      </c>
      <c r="G23" s="18">
        <v>70</v>
      </c>
      <c r="H23" s="18"/>
      <c r="I23" s="18"/>
      <c r="J23" s="19">
        <f t="shared" si="7"/>
        <v>4</v>
      </c>
      <c r="K23" s="19">
        <f t="shared" si="8"/>
        <v>120</v>
      </c>
      <c r="L23" s="18">
        <v>1</v>
      </c>
      <c r="M23" s="18">
        <v>25</v>
      </c>
      <c r="N23" s="18"/>
      <c r="O23" s="18"/>
      <c r="P23" s="18"/>
      <c r="Q23" s="18"/>
      <c r="R23" s="19">
        <f>L23+N23+P23</f>
        <v>1</v>
      </c>
      <c r="S23" s="19">
        <f>M23+O23+Q23</f>
        <v>25</v>
      </c>
      <c r="T23" s="18"/>
      <c r="U23" s="18"/>
      <c r="V23" s="18">
        <v>0</v>
      </c>
      <c r="W23" s="18">
        <v>0</v>
      </c>
      <c r="X23" s="18"/>
      <c r="Y23" s="18"/>
      <c r="Z23" s="19">
        <f>T23+V23+X23</f>
        <v>0</v>
      </c>
      <c r="AA23" s="19">
        <v>0</v>
      </c>
      <c r="AB23" s="18"/>
      <c r="AC23" s="18"/>
      <c r="AD23" s="18">
        <v>2</v>
      </c>
      <c r="AE23" s="18">
        <v>35</v>
      </c>
      <c r="AF23" s="18"/>
      <c r="AG23" s="18"/>
      <c r="AH23" s="19">
        <f>AB23+AD23+AF23</f>
        <v>2</v>
      </c>
      <c r="AI23" s="19">
        <f>AC23+AE23+AG23</f>
        <v>35</v>
      </c>
      <c r="AJ23" s="18"/>
      <c r="AK23" s="18"/>
      <c r="AL23" s="18"/>
      <c r="AM23" s="18"/>
      <c r="AN23" s="19">
        <f>AJ23+AL23</f>
        <v>0</v>
      </c>
      <c r="AO23" s="19">
        <f>AK23+AM23</f>
        <v>0</v>
      </c>
      <c r="AP23" s="18">
        <v>3</v>
      </c>
      <c r="AQ23" s="18">
        <v>75</v>
      </c>
      <c r="AR23" s="18">
        <v>2</v>
      </c>
      <c r="AS23" s="18">
        <v>70</v>
      </c>
      <c r="AT23" s="18">
        <f>H23+P23+X23</f>
        <v>0</v>
      </c>
      <c r="AU23" s="18">
        <v>0</v>
      </c>
      <c r="AV23" s="18">
        <f>AH23</f>
        <v>2</v>
      </c>
      <c r="AW23" s="18">
        <f>AI23</f>
        <v>35</v>
      </c>
      <c r="AX23" s="18">
        <f>AJ23+AL23</f>
        <v>0</v>
      </c>
      <c r="AY23" s="18">
        <f>AK23+AM23</f>
        <v>0</v>
      </c>
      <c r="AZ23" s="19">
        <f>AP23+AR23+AT23+AV23+AN23</f>
        <v>7</v>
      </c>
      <c r="BA23" s="19">
        <f>AQ23+AS23+AU23+AW23+AO23</f>
        <v>180</v>
      </c>
      <c r="BC23" s="35">
        <f t="shared" si="10"/>
        <v>180</v>
      </c>
    </row>
    <row r="24" spans="1:55" ht="18" customHeight="1">
      <c r="A24" s="81" t="s">
        <v>24</v>
      </c>
      <c r="B24" s="81"/>
      <c r="C24" s="81"/>
      <c r="D24" s="19">
        <f>SUM(D23)</f>
        <v>2</v>
      </c>
      <c r="E24" s="19">
        <f aca="true" t="shared" si="13" ref="E24:BA24">SUM(E23)</f>
        <v>50</v>
      </c>
      <c r="F24" s="19">
        <f t="shared" si="13"/>
        <v>2</v>
      </c>
      <c r="G24" s="19">
        <f t="shared" si="13"/>
        <v>70</v>
      </c>
      <c r="H24" s="19">
        <f t="shared" si="13"/>
        <v>0</v>
      </c>
      <c r="I24" s="19">
        <f t="shared" si="13"/>
        <v>0</v>
      </c>
      <c r="J24" s="19">
        <f>SUM(J23)</f>
        <v>4</v>
      </c>
      <c r="K24" s="19">
        <f>SUM(K23)</f>
        <v>120</v>
      </c>
      <c r="L24" s="19">
        <f t="shared" si="13"/>
        <v>1</v>
      </c>
      <c r="M24" s="19">
        <f t="shared" si="13"/>
        <v>25</v>
      </c>
      <c r="N24" s="19">
        <f t="shared" si="13"/>
        <v>0</v>
      </c>
      <c r="O24" s="19">
        <f t="shared" si="13"/>
        <v>0</v>
      </c>
      <c r="P24" s="19">
        <f t="shared" si="13"/>
        <v>0</v>
      </c>
      <c r="Q24" s="19">
        <f t="shared" si="13"/>
        <v>0</v>
      </c>
      <c r="R24" s="19">
        <f t="shared" si="13"/>
        <v>1</v>
      </c>
      <c r="S24" s="19">
        <f t="shared" si="13"/>
        <v>25</v>
      </c>
      <c r="T24" s="19">
        <f t="shared" si="13"/>
        <v>0</v>
      </c>
      <c r="U24" s="19">
        <f t="shared" si="13"/>
        <v>0</v>
      </c>
      <c r="V24" s="19">
        <f t="shared" si="13"/>
        <v>0</v>
      </c>
      <c r="W24" s="19">
        <f t="shared" si="13"/>
        <v>0</v>
      </c>
      <c r="X24" s="19">
        <f t="shared" si="13"/>
        <v>0</v>
      </c>
      <c r="Y24" s="19">
        <f t="shared" si="13"/>
        <v>0</v>
      </c>
      <c r="Z24" s="19">
        <f t="shared" si="13"/>
        <v>0</v>
      </c>
      <c r="AA24" s="19">
        <f t="shared" si="13"/>
        <v>0</v>
      </c>
      <c r="AB24" s="19">
        <f t="shared" si="13"/>
        <v>0</v>
      </c>
      <c r="AC24" s="19">
        <f t="shared" si="13"/>
        <v>0</v>
      </c>
      <c r="AD24" s="19">
        <f t="shared" si="13"/>
        <v>2</v>
      </c>
      <c r="AE24" s="19">
        <f t="shared" si="13"/>
        <v>35</v>
      </c>
      <c r="AF24" s="19">
        <f t="shared" si="13"/>
        <v>0</v>
      </c>
      <c r="AG24" s="19">
        <f t="shared" si="13"/>
        <v>0</v>
      </c>
      <c r="AH24" s="19">
        <f t="shared" si="13"/>
        <v>2</v>
      </c>
      <c r="AI24" s="19">
        <f t="shared" si="13"/>
        <v>35</v>
      </c>
      <c r="AJ24" s="19">
        <f t="shared" si="13"/>
        <v>0</v>
      </c>
      <c r="AK24" s="19">
        <f t="shared" si="13"/>
        <v>0</v>
      </c>
      <c r="AL24" s="19">
        <f t="shared" si="13"/>
        <v>0</v>
      </c>
      <c r="AM24" s="19">
        <f t="shared" si="13"/>
        <v>0</v>
      </c>
      <c r="AN24" s="19">
        <f t="shared" si="13"/>
        <v>0</v>
      </c>
      <c r="AO24" s="19">
        <f t="shared" si="13"/>
        <v>0</v>
      </c>
      <c r="AP24" s="19">
        <f t="shared" si="13"/>
        <v>3</v>
      </c>
      <c r="AQ24" s="19">
        <f t="shared" si="13"/>
        <v>75</v>
      </c>
      <c r="AR24" s="19">
        <f t="shared" si="13"/>
        <v>2</v>
      </c>
      <c r="AS24" s="19">
        <v>70</v>
      </c>
      <c r="AT24" s="19">
        <f t="shared" si="13"/>
        <v>0</v>
      </c>
      <c r="AU24" s="19">
        <f t="shared" si="13"/>
        <v>0</v>
      </c>
      <c r="AV24" s="19">
        <f t="shared" si="13"/>
        <v>2</v>
      </c>
      <c r="AW24" s="19">
        <f t="shared" si="13"/>
        <v>35</v>
      </c>
      <c r="AX24" s="19">
        <f t="shared" si="13"/>
        <v>0</v>
      </c>
      <c r="AY24" s="19">
        <f t="shared" si="13"/>
        <v>0</v>
      </c>
      <c r="AZ24" s="19">
        <f t="shared" si="13"/>
        <v>7</v>
      </c>
      <c r="BA24" s="19">
        <f t="shared" si="13"/>
        <v>180</v>
      </c>
      <c r="BC24" s="1">
        <f t="shared" si="10"/>
        <v>180</v>
      </c>
    </row>
    <row r="25" spans="1:55" s="38" customFormat="1" ht="18" customHeight="1">
      <c r="A25" s="15">
        <v>7</v>
      </c>
      <c r="B25" s="16" t="s">
        <v>25</v>
      </c>
      <c r="C25" s="17" t="s">
        <v>17</v>
      </c>
      <c r="D25" s="18">
        <v>3</v>
      </c>
      <c r="E25" s="18">
        <v>67</v>
      </c>
      <c r="F25" s="18">
        <v>0</v>
      </c>
      <c r="G25" s="18"/>
      <c r="H25" s="18"/>
      <c r="I25" s="18"/>
      <c r="J25" s="19">
        <f t="shared" si="7"/>
        <v>3</v>
      </c>
      <c r="K25" s="19">
        <f t="shared" si="8"/>
        <v>67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/>
      <c r="R25" s="19">
        <f>L25+N25+P25</f>
        <v>0</v>
      </c>
      <c r="S25" s="19">
        <f>M25+O25+Q25</f>
        <v>0</v>
      </c>
      <c r="T25" s="18">
        <v>0</v>
      </c>
      <c r="U25" s="18"/>
      <c r="V25" s="18">
        <v>1</v>
      </c>
      <c r="W25" s="18">
        <v>25</v>
      </c>
      <c r="X25" s="18"/>
      <c r="Y25" s="18"/>
      <c r="Z25" s="19">
        <f>T25+V25+X25</f>
        <v>1</v>
      </c>
      <c r="AA25" s="19">
        <f>U25+W25+Y25</f>
        <v>25</v>
      </c>
      <c r="AB25" s="18">
        <v>1</v>
      </c>
      <c r="AC25" s="18">
        <v>14</v>
      </c>
      <c r="AD25" s="18"/>
      <c r="AE25" s="18"/>
      <c r="AF25" s="18"/>
      <c r="AG25" s="18"/>
      <c r="AH25" s="19">
        <f>AB25+AD25+AF25</f>
        <v>1</v>
      </c>
      <c r="AI25" s="19">
        <f>AC25+AE25+AG25</f>
        <v>14</v>
      </c>
      <c r="AJ25" s="18">
        <v>1</v>
      </c>
      <c r="AK25" s="18">
        <v>6</v>
      </c>
      <c r="AL25" s="18"/>
      <c r="AM25" s="18"/>
      <c r="AN25" s="19">
        <f aca="true" t="shared" si="14" ref="AN25:AO39">AJ25+AL25</f>
        <v>1</v>
      </c>
      <c r="AO25" s="19">
        <f t="shared" si="14"/>
        <v>6</v>
      </c>
      <c r="AP25" s="18">
        <v>3</v>
      </c>
      <c r="AQ25" s="18">
        <v>67</v>
      </c>
      <c r="AR25" s="18">
        <f aca="true" t="shared" si="15" ref="AR25:AU26">F25+N25+V25</f>
        <v>1</v>
      </c>
      <c r="AS25" s="18">
        <f t="shared" si="15"/>
        <v>25</v>
      </c>
      <c r="AT25" s="18">
        <f t="shared" si="15"/>
        <v>0</v>
      </c>
      <c r="AU25" s="18">
        <f t="shared" si="15"/>
        <v>0</v>
      </c>
      <c r="AV25" s="18">
        <f>AH25</f>
        <v>1</v>
      </c>
      <c r="AW25" s="18">
        <f>AI25</f>
        <v>14</v>
      </c>
      <c r="AX25" s="18">
        <f>AJ25+AL25</f>
        <v>1</v>
      </c>
      <c r="AY25" s="18">
        <f>AK25+AM25</f>
        <v>6</v>
      </c>
      <c r="AZ25" s="19">
        <f>AP25+AR25+AT25+AV25+AN25</f>
        <v>6</v>
      </c>
      <c r="BA25" s="19">
        <f>AQ25+AS25+AU25+AW25+AY25</f>
        <v>112</v>
      </c>
      <c r="BC25" s="38">
        <f t="shared" si="10"/>
        <v>112</v>
      </c>
    </row>
    <row r="26" spans="1:55" s="35" customFormat="1" ht="18" customHeight="1">
      <c r="A26" s="15">
        <v>8</v>
      </c>
      <c r="B26" s="16" t="s">
        <v>56</v>
      </c>
      <c r="C26" s="17" t="s">
        <v>17</v>
      </c>
      <c r="D26" s="18">
        <v>3</v>
      </c>
      <c r="E26" s="18">
        <v>75</v>
      </c>
      <c r="F26" s="18"/>
      <c r="G26" s="18"/>
      <c r="H26" s="18"/>
      <c r="I26" s="18"/>
      <c r="J26" s="19">
        <f t="shared" si="7"/>
        <v>3</v>
      </c>
      <c r="K26" s="19">
        <f t="shared" si="8"/>
        <v>75</v>
      </c>
      <c r="L26" s="18">
        <v>1</v>
      </c>
      <c r="M26" s="18">
        <v>18</v>
      </c>
      <c r="N26" s="18">
        <v>0</v>
      </c>
      <c r="O26" s="18">
        <v>0</v>
      </c>
      <c r="P26" s="18"/>
      <c r="Q26" s="18"/>
      <c r="R26" s="19">
        <f>L26+N26+P26</f>
        <v>1</v>
      </c>
      <c r="S26" s="19">
        <f>M26+O26+Q26</f>
        <v>18</v>
      </c>
      <c r="T26" s="18">
        <v>0</v>
      </c>
      <c r="U26" s="18">
        <v>0</v>
      </c>
      <c r="V26" s="18"/>
      <c r="W26" s="18"/>
      <c r="X26" s="18"/>
      <c r="Y26" s="18"/>
      <c r="Z26" s="19">
        <f>T26+V26+X26</f>
        <v>0</v>
      </c>
      <c r="AA26" s="19">
        <f>U26+W26+Y26</f>
        <v>0</v>
      </c>
      <c r="AB26" s="18">
        <v>0</v>
      </c>
      <c r="AC26" s="18">
        <v>0</v>
      </c>
      <c r="AD26" s="18"/>
      <c r="AE26" s="18"/>
      <c r="AF26" s="18"/>
      <c r="AG26" s="18"/>
      <c r="AH26" s="19">
        <f>AB26+AD26+AF26</f>
        <v>0</v>
      </c>
      <c r="AI26" s="19">
        <f>AC26+AE26+AG26</f>
        <v>0</v>
      </c>
      <c r="AJ26" s="18">
        <v>1</v>
      </c>
      <c r="AK26" s="18">
        <v>7</v>
      </c>
      <c r="AL26" s="18"/>
      <c r="AM26" s="18"/>
      <c r="AN26" s="19">
        <f t="shared" si="14"/>
        <v>1</v>
      </c>
      <c r="AO26" s="19">
        <f t="shared" si="14"/>
        <v>7</v>
      </c>
      <c r="AP26" s="18">
        <v>4</v>
      </c>
      <c r="AQ26" s="18">
        <v>93</v>
      </c>
      <c r="AR26" s="18">
        <f t="shared" si="15"/>
        <v>0</v>
      </c>
      <c r="AS26" s="18">
        <f t="shared" si="15"/>
        <v>0</v>
      </c>
      <c r="AT26" s="18">
        <f t="shared" si="15"/>
        <v>0</v>
      </c>
      <c r="AU26" s="18">
        <f t="shared" si="15"/>
        <v>0</v>
      </c>
      <c r="AV26" s="18">
        <f>AH26</f>
        <v>0</v>
      </c>
      <c r="AW26" s="18">
        <f>AI26</f>
        <v>0</v>
      </c>
      <c r="AX26" s="18">
        <f>AJ26+AL26</f>
        <v>1</v>
      </c>
      <c r="AY26" s="18">
        <f>AK26+AM26</f>
        <v>7</v>
      </c>
      <c r="AZ26" s="19">
        <f>AP26+AR26+AT26+AV26+AN26</f>
        <v>5</v>
      </c>
      <c r="BA26" s="19">
        <f>AQ26+AS26+AU26+AW26+AO26</f>
        <v>100</v>
      </c>
      <c r="BC26" s="35">
        <f t="shared" si="10"/>
        <v>100</v>
      </c>
    </row>
    <row r="27" spans="1:55" s="2" customFormat="1" ht="18" customHeight="1">
      <c r="A27" s="81" t="s">
        <v>26</v>
      </c>
      <c r="B27" s="81"/>
      <c r="C27" s="81"/>
      <c r="D27" s="19">
        <f>SUM(D25:D26)</f>
        <v>6</v>
      </c>
      <c r="E27" s="19">
        <f aca="true" t="shared" si="16" ref="E27:BA27">SUM(E25:E26)</f>
        <v>142</v>
      </c>
      <c r="F27" s="19">
        <f t="shared" si="16"/>
        <v>0</v>
      </c>
      <c r="G27" s="19">
        <f t="shared" si="16"/>
        <v>0</v>
      </c>
      <c r="H27" s="19">
        <f t="shared" si="16"/>
        <v>0</v>
      </c>
      <c r="I27" s="19">
        <f t="shared" si="16"/>
        <v>0</v>
      </c>
      <c r="J27" s="19">
        <f>SUM(J25:J26)</f>
        <v>6</v>
      </c>
      <c r="K27" s="19">
        <f>SUM(K25:K26)</f>
        <v>142</v>
      </c>
      <c r="L27" s="19">
        <f t="shared" si="16"/>
        <v>1</v>
      </c>
      <c r="M27" s="19">
        <f t="shared" si="16"/>
        <v>18</v>
      </c>
      <c r="N27" s="19">
        <f t="shared" si="16"/>
        <v>0</v>
      </c>
      <c r="O27" s="19">
        <f t="shared" si="16"/>
        <v>0</v>
      </c>
      <c r="P27" s="19">
        <f t="shared" si="16"/>
        <v>0</v>
      </c>
      <c r="Q27" s="19">
        <f t="shared" si="16"/>
        <v>0</v>
      </c>
      <c r="R27" s="19">
        <f t="shared" si="16"/>
        <v>1</v>
      </c>
      <c r="S27" s="19">
        <f t="shared" si="16"/>
        <v>18</v>
      </c>
      <c r="T27" s="19">
        <f t="shared" si="16"/>
        <v>0</v>
      </c>
      <c r="U27" s="19">
        <f t="shared" si="16"/>
        <v>0</v>
      </c>
      <c r="V27" s="19">
        <f t="shared" si="16"/>
        <v>1</v>
      </c>
      <c r="W27" s="19">
        <f t="shared" si="16"/>
        <v>25</v>
      </c>
      <c r="X27" s="19">
        <f t="shared" si="16"/>
        <v>0</v>
      </c>
      <c r="Y27" s="19">
        <f t="shared" si="16"/>
        <v>0</v>
      </c>
      <c r="Z27" s="19">
        <f t="shared" si="16"/>
        <v>1</v>
      </c>
      <c r="AA27" s="19">
        <f t="shared" si="16"/>
        <v>25</v>
      </c>
      <c r="AB27" s="19">
        <f t="shared" si="16"/>
        <v>1</v>
      </c>
      <c r="AC27" s="19">
        <f t="shared" si="16"/>
        <v>14</v>
      </c>
      <c r="AD27" s="19">
        <f t="shared" si="16"/>
        <v>0</v>
      </c>
      <c r="AE27" s="19">
        <f t="shared" si="16"/>
        <v>0</v>
      </c>
      <c r="AF27" s="19">
        <f t="shared" si="16"/>
        <v>0</v>
      </c>
      <c r="AG27" s="19">
        <f t="shared" si="16"/>
        <v>0</v>
      </c>
      <c r="AH27" s="19">
        <f t="shared" si="16"/>
        <v>1</v>
      </c>
      <c r="AI27" s="19">
        <f t="shared" si="16"/>
        <v>14</v>
      </c>
      <c r="AJ27" s="19">
        <f t="shared" si="16"/>
        <v>2</v>
      </c>
      <c r="AK27" s="19">
        <f t="shared" si="16"/>
        <v>13</v>
      </c>
      <c r="AL27" s="19">
        <f t="shared" si="16"/>
        <v>0</v>
      </c>
      <c r="AM27" s="19">
        <f t="shared" si="16"/>
        <v>0</v>
      </c>
      <c r="AN27" s="19">
        <f t="shared" si="16"/>
        <v>2</v>
      </c>
      <c r="AO27" s="19">
        <f t="shared" si="16"/>
        <v>13</v>
      </c>
      <c r="AP27" s="19">
        <f t="shared" si="16"/>
        <v>7</v>
      </c>
      <c r="AQ27" s="19">
        <f t="shared" si="16"/>
        <v>160</v>
      </c>
      <c r="AR27" s="19">
        <f t="shared" si="16"/>
        <v>1</v>
      </c>
      <c r="AS27" s="19">
        <f t="shared" si="16"/>
        <v>25</v>
      </c>
      <c r="AT27" s="19">
        <f t="shared" si="16"/>
        <v>0</v>
      </c>
      <c r="AU27" s="19">
        <f t="shared" si="16"/>
        <v>0</v>
      </c>
      <c r="AV27" s="19">
        <f t="shared" si="16"/>
        <v>1</v>
      </c>
      <c r="AW27" s="19">
        <f t="shared" si="16"/>
        <v>14</v>
      </c>
      <c r="AX27" s="19">
        <f t="shared" si="16"/>
        <v>2</v>
      </c>
      <c r="AY27" s="19">
        <f t="shared" si="16"/>
        <v>13</v>
      </c>
      <c r="AZ27" s="19">
        <f t="shared" si="16"/>
        <v>11</v>
      </c>
      <c r="BA27" s="19">
        <f t="shared" si="16"/>
        <v>212</v>
      </c>
      <c r="BC27" s="1">
        <f t="shared" si="10"/>
        <v>212</v>
      </c>
    </row>
    <row r="28" spans="1:55" s="35" customFormat="1" ht="18" customHeight="1">
      <c r="A28" s="41">
        <v>9</v>
      </c>
      <c r="B28" s="20" t="s">
        <v>43</v>
      </c>
      <c r="C28" s="17" t="s">
        <v>17</v>
      </c>
      <c r="D28" s="18"/>
      <c r="E28" s="18"/>
      <c r="F28" s="18">
        <v>1</v>
      </c>
      <c r="G28" s="18">
        <v>21</v>
      </c>
      <c r="H28" s="18"/>
      <c r="I28" s="18"/>
      <c r="J28" s="19">
        <f t="shared" si="7"/>
        <v>1</v>
      </c>
      <c r="K28" s="19">
        <f t="shared" si="8"/>
        <v>21</v>
      </c>
      <c r="L28" s="18"/>
      <c r="M28" s="18"/>
      <c r="N28" s="18">
        <v>1</v>
      </c>
      <c r="O28" s="18">
        <v>17</v>
      </c>
      <c r="P28" s="18"/>
      <c r="Q28" s="18"/>
      <c r="R28" s="19">
        <f>L28+N28+P28</f>
        <v>1</v>
      </c>
      <c r="S28" s="19">
        <f>M28+O28+Q28</f>
        <v>17</v>
      </c>
      <c r="T28" s="18"/>
      <c r="U28" s="18"/>
      <c r="V28" s="18">
        <v>2</v>
      </c>
      <c r="W28" s="18">
        <v>28</v>
      </c>
      <c r="X28" s="18"/>
      <c r="Y28" s="18"/>
      <c r="Z28" s="19">
        <f>T28+V28+X28</f>
        <v>2</v>
      </c>
      <c r="AA28" s="19">
        <f>Y28+W28+U28</f>
        <v>28</v>
      </c>
      <c r="AB28" s="18"/>
      <c r="AC28" s="18"/>
      <c r="AD28" s="18"/>
      <c r="AE28" s="18"/>
      <c r="AF28" s="18"/>
      <c r="AG28" s="18"/>
      <c r="AH28" s="19">
        <f>AB28+AD28+AF28</f>
        <v>0</v>
      </c>
      <c r="AI28" s="19">
        <f>AC28+AE28+AG28</f>
        <v>0</v>
      </c>
      <c r="AJ28" s="18">
        <v>1</v>
      </c>
      <c r="AK28" s="18">
        <v>9</v>
      </c>
      <c r="AL28" s="18"/>
      <c r="AM28" s="18"/>
      <c r="AN28" s="19">
        <f t="shared" si="14"/>
        <v>1</v>
      </c>
      <c r="AO28" s="19">
        <f t="shared" si="14"/>
        <v>9</v>
      </c>
      <c r="AP28" s="18">
        <v>0</v>
      </c>
      <c r="AQ28" s="18">
        <v>0</v>
      </c>
      <c r="AR28" s="18">
        <f>F28+N28+V28</f>
        <v>4</v>
      </c>
      <c r="AS28" s="18">
        <f>G28+O28+W28</f>
        <v>66</v>
      </c>
      <c r="AT28" s="18">
        <f>H28+P28+X28</f>
        <v>0</v>
      </c>
      <c r="AU28" s="18">
        <f>I28+Q28+Y28</f>
        <v>0</v>
      </c>
      <c r="AV28" s="18">
        <f>AH28</f>
        <v>0</v>
      </c>
      <c r="AW28" s="18">
        <f>AI28</f>
        <v>0</v>
      </c>
      <c r="AX28" s="18">
        <f>AJ28+AL28</f>
        <v>1</v>
      </c>
      <c r="AY28" s="18">
        <f>AK28+AM28</f>
        <v>9</v>
      </c>
      <c r="AZ28" s="19">
        <f>AP28+AR28+AT28+AV28+AN28</f>
        <v>5</v>
      </c>
      <c r="BA28" s="19">
        <f>AQ28+AS28+AU28+AW28+AO28</f>
        <v>75</v>
      </c>
      <c r="BC28" s="35">
        <f t="shared" si="10"/>
        <v>75</v>
      </c>
    </row>
    <row r="29" spans="1:55" s="2" customFormat="1" ht="18" customHeight="1">
      <c r="A29" s="73" t="s">
        <v>27</v>
      </c>
      <c r="B29" s="73"/>
      <c r="C29" s="73"/>
      <c r="D29" s="19">
        <f>SUM(D28)</f>
        <v>0</v>
      </c>
      <c r="E29" s="19">
        <f aca="true" t="shared" si="17" ref="E29:BA29">SUM(E28)</f>
        <v>0</v>
      </c>
      <c r="F29" s="19">
        <f t="shared" si="17"/>
        <v>1</v>
      </c>
      <c r="G29" s="19">
        <f t="shared" si="17"/>
        <v>21</v>
      </c>
      <c r="H29" s="19">
        <f t="shared" si="17"/>
        <v>0</v>
      </c>
      <c r="I29" s="19">
        <f t="shared" si="17"/>
        <v>0</v>
      </c>
      <c r="J29" s="19">
        <f>SUM(J28)</f>
        <v>1</v>
      </c>
      <c r="K29" s="19">
        <f>SUM(K28)</f>
        <v>21</v>
      </c>
      <c r="L29" s="19">
        <f t="shared" si="17"/>
        <v>0</v>
      </c>
      <c r="M29" s="19">
        <f t="shared" si="17"/>
        <v>0</v>
      </c>
      <c r="N29" s="19">
        <f t="shared" si="17"/>
        <v>1</v>
      </c>
      <c r="O29" s="19">
        <f t="shared" si="17"/>
        <v>17</v>
      </c>
      <c r="P29" s="19">
        <f t="shared" si="17"/>
        <v>0</v>
      </c>
      <c r="Q29" s="19">
        <f t="shared" si="17"/>
        <v>0</v>
      </c>
      <c r="R29" s="19">
        <f t="shared" si="17"/>
        <v>1</v>
      </c>
      <c r="S29" s="19">
        <f t="shared" si="17"/>
        <v>17</v>
      </c>
      <c r="T29" s="19">
        <f t="shared" si="17"/>
        <v>0</v>
      </c>
      <c r="U29" s="19">
        <f t="shared" si="17"/>
        <v>0</v>
      </c>
      <c r="V29" s="19">
        <f t="shared" si="17"/>
        <v>2</v>
      </c>
      <c r="W29" s="18">
        <v>23</v>
      </c>
      <c r="X29" s="19">
        <f t="shared" si="17"/>
        <v>0</v>
      </c>
      <c r="Y29" s="19">
        <f t="shared" si="17"/>
        <v>0</v>
      </c>
      <c r="Z29" s="19">
        <f t="shared" si="17"/>
        <v>2</v>
      </c>
      <c r="AA29" s="19">
        <f t="shared" si="17"/>
        <v>28</v>
      </c>
      <c r="AB29" s="19">
        <f t="shared" si="17"/>
        <v>0</v>
      </c>
      <c r="AC29" s="19">
        <f t="shared" si="17"/>
        <v>0</v>
      </c>
      <c r="AD29" s="19">
        <f t="shared" si="17"/>
        <v>0</v>
      </c>
      <c r="AE29" s="19">
        <f t="shared" si="17"/>
        <v>0</v>
      </c>
      <c r="AF29" s="19">
        <f t="shared" si="17"/>
        <v>0</v>
      </c>
      <c r="AG29" s="19">
        <f t="shared" si="17"/>
        <v>0</v>
      </c>
      <c r="AH29" s="19">
        <f t="shared" si="17"/>
        <v>0</v>
      </c>
      <c r="AI29" s="19">
        <f t="shared" si="17"/>
        <v>0</v>
      </c>
      <c r="AJ29" s="19">
        <f t="shared" si="17"/>
        <v>1</v>
      </c>
      <c r="AK29" s="18">
        <v>8</v>
      </c>
      <c r="AL29" s="19">
        <f t="shared" si="17"/>
        <v>0</v>
      </c>
      <c r="AM29" s="19">
        <f t="shared" si="17"/>
        <v>0</v>
      </c>
      <c r="AN29" s="19">
        <f t="shared" si="17"/>
        <v>1</v>
      </c>
      <c r="AO29" s="19">
        <f t="shared" si="14"/>
        <v>8</v>
      </c>
      <c r="AP29" s="19">
        <f t="shared" si="17"/>
        <v>0</v>
      </c>
      <c r="AQ29" s="19">
        <f t="shared" si="17"/>
        <v>0</v>
      </c>
      <c r="AR29" s="19">
        <f t="shared" si="17"/>
        <v>4</v>
      </c>
      <c r="AS29" s="19">
        <f t="shared" si="17"/>
        <v>66</v>
      </c>
      <c r="AT29" s="19">
        <f t="shared" si="17"/>
        <v>0</v>
      </c>
      <c r="AU29" s="19">
        <f t="shared" si="17"/>
        <v>0</v>
      </c>
      <c r="AV29" s="19">
        <f t="shared" si="17"/>
        <v>0</v>
      </c>
      <c r="AW29" s="19">
        <f t="shared" si="17"/>
        <v>0</v>
      </c>
      <c r="AX29" s="19">
        <f t="shared" si="17"/>
        <v>1</v>
      </c>
      <c r="AY29" s="19">
        <f t="shared" si="17"/>
        <v>9</v>
      </c>
      <c r="AZ29" s="19">
        <f t="shared" si="17"/>
        <v>5</v>
      </c>
      <c r="BA29" s="19">
        <f t="shared" si="17"/>
        <v>75</v>
      </c>
      <c r="BC29" s="1">
        <f t="shared" si="10"/>
        <v>69</v>
      </c>
    </row>
    <row r="30" spans="1:55" s="35" customFormat="1" ht="18" customHeight="1">
      <c r="A30" s="15">
        <v>10</v>
      </c>
      <c r="B30" s="16" t="s">
        <v>63</v>
      </c>
      <c r="C30" s="17" t="s">
        <v>17</v>
      </c>
      <c r="D30" s="18">
        <v>7</v>
      </c>
      <c r="E30" s="18">
        <v>191</v>
      </c>
      <c r="F30" s="18">
        <v>1</v>
      </c>
      <c r="G30" s="18">
        <v>20</v>
      </c>
      <c r="H30" s="18"/>
      <c r="I30" s="18"/>
      <c r="J30" s="19">
        <f t="shared" si="7"/>
        <v>8</v>
      </c>
      <c r="K30" s="19">
        <f t="shared" si="8"/>
        <v>211</v>
      </c>
      <c r="L30" s="18">
        <v>3</v>
      </c>
      <c r="M30" s="18">
        <v>45</v>
      </c>
      <c r="N30" s="18">
        <v>0</v>
      </c>
      <c r="O30" s="18">
        <v>0</v>
      </c>
      <c r="P30" s="18">
        <v>1</v>
      </c>
      <c r="Q30" s="18">
        <v>15</v>
      </c>
      <c r="R30" s="19">
        <f>L30+N30+P30</f>
        <v>4</v>
      </c>
      <c r="S30" s="19">
        <f>M30+O30+Q30</f>
        <v>60</v>
      </c>
      <c r="T30" s="18"/>
      <c r="U30" s="18"/>
      <c r="V30" s="18"/>
      <c r="W30" s="18"/>
      <c r="X30" s="18"/>
      <c r="Y30" s="18"/>
      <c r="Z30" s="19">
        <f>T30+V30+X30</f>
        <v>0</v>
      </c>
      <c r="AA30" s="19">
        <f>U30+W30+Y30</f>
        <v>0</v>
      </c>
      <c r="AB30" s="18">
        <v>1</v>
      </c>
      <c r="AC30" s="18">
        <v>13</v>
      </c>
      <c r="AD30" s="18"/>
      <c r="AE30" s="18"/>
      <c r="AF30" s="18"/>
      <c r="AG30" s="18"/>
      <c r="AH30" s="19">
        <f>AB30+AD30+AF30</f>
        <v>1</v>
      </c>
      <c r="AI30" s="19">
        <f>AC30+AE30+AG30</f>
        <v>13</v>
      </c>
      <c r="AJ30" s="18">
        <v>1</v>
      </c>
      <c r="AK30" s="18">
        <v>10</v>
      </c>
      <c r="AL30" s="18"/>
      <c r="AM30" s="18"/>
      <c r="AN30" s="19">
        <f t="shared" si="14"/>
        <v>1</v>
      </c>
      <c r="AO30" s="19">
        <f t="shared" si="14"/>
        <v>10</v>
      </c>
      <c r="AP30" s="18">
        <v>10</v>
      </c>
      <c r="AQ30" s="18">
        <v>236</v>
      </c>
      <c r="AR30" s="18">
        <v>1</v>
      </c>
      <c r="AS30" s="18">
        <v>20</v>
      </c>
      <c r="AT30" s="18">
        <f>H30+P30+X30</f>
        <v>1</v>
      </c>
      <c r="AU30" s="18">
        <f>I30+Q30+Y30</f>
        <v>15</v>
      </c>
      <c r="AV30" s="18">
        <f>AH30</f>
        <v>1</v>
      </c>
      <c r="AW30" s="18">
        <f>AI30</f>
        <v>13</v>
      </c>
      <c r="AX30" s="18">
        <f>AJ30+AL30</f>
        <v>1</v>
      </c>
      <c r="AY30" s="18">
        <f>AK30+AM30</f>
        <v>10</v>
      </c>
      <c r="AZ30" s="19">
        <f>AP30+AR30+AT30+AV30+AN30</f>
        <v>14</v>
      </c>
      <c r="BA30" s="19">
        <f>AQ30+AS30+AU30+AW30+AO30</f>
        <v>294</v>
      </c>
      <c r="BC30" s="35">
        <f t="shared" si="10"/>
        <v>294</v>
      </c>
    </row>
    <row r="31" spans="1:55" s="35" customFormat="1" ht="18" customHeight="1">
      <c r="A31" s="15">
        <v>11</v>
      </c>
      <c r="B31" s="16" t="s">
        <v>28</v>
      </c>
      <c r="C31" s="17" t="s">
        <v>17</v>
      </c>
      <c r="D31" s="18">
        <v>0</v>
      </c>
      <c r="E31" s="18">
        <v>0</v>
      </c>
      <c r="F31" s="18">
        <v>1</v>
      </c>
      <c r="G31" s="18">
        <v>24</v>
      </c>
      <c r="H31" s="18"/>
      <c r="I31" s="18"/>
      <c r="J31" s="19">
        <f t="shared" si="7"/>
        <v>1</v>
      </c>
      <c r="K31" s="19">
        <f t="shared" si="8"/>
        <v>24</v>
      </c>
      <c r="L31" s="18">
        <v>0</v>
      </c>
      <c r="M31" s="18">
        <v>0</v>
      </c>
      <c r="N31" s="18"/>
      <c r="O31" s="18"/>
      <c r="P31" s="18"/>
      <c r="Q31" s="18"/>
      <c r="R31" s="19">
        <f>L31+N31+P31</f>
        <v>0</v>
      </c>
      <c r="S31" s="19">
        <f>M31+O31+Q31</f>
        <v>0</v>
      </c>
      <c r="T31" s="18">
        <v>2</v>
      </c>
      <c r="U31" s="18">
        <v>31</v>
      </c>
      <c r="V31" s="18">
        <v>0</v>
      </c>
      <c r="W31" s="18">
        <v>0</v>
      </c>
      <c r="X31" s="18"/>
      <c r="Y31" s="18"/>
      <c r="Z31" s="19">
        <f>T31+V31+X31</f>
        <v>2</v>
      </c>
      <c r="AA31" s="19">
        <f>U31+W31+Y31</f>
        <v>31</v>
      </c>
      <c r="AB31" s="18">
        <v>0</v>
      </c>
      <c r="AC31" s="18">
        <v>0</v>
      </c>
      <c r="AD31" s="18"/>
      <c r="AE31" s="18"/>
      <c r="AF31" s="18"/>
      <c r="AG31" s="18"/>
      <c r="AH31" s="19">
        <f>AB31+AD31+AF31</f>
        <v>0</v>
      </c>
      <c r="AI31" s="19">
        <f>AC31+AE31+AG31</f>
        <v>0</v>
      </c>
      <c r="AJ31" s="18">
        <v>1</v>
      </c>
      <c r="AK31" s="18">
        <v>10</v>
      </c>
      <c r="AL31" s="18"/>
      <c r="AM31" s="18"/>
      <c r="AN31" s="19">
        <f t="shared" si="14"/>
        <v>1</v>
      </c>
      <c r="AO31" s="19">
        <f t="shared" si="14"/>
        <v>10</v>
      </c>
      <c r="AP31" s="18">
        <v>2</v>
      </c>
      <c r="AQ31" s="18">
        <v>31</v>
      </c>
      <c r="AR31" s="18">
        <v>1</v>
      </c>
      <c r="AS31" s="18">
        <v>24</v>
      </c>
      <c r="AT31" s="18">
        <v>0</v>
      </c>
      <c r="AU31" s="18">
        <f>I31+Q31+Y31</f>
        <v>0</v>
      </c>
      <c r="AV31" s="18">
        <f>AH31</f>
        <v>0</v>
      </c>
      <c r="AW31" s="18">
        <f>AI31</f>
        <v>0</v>
      </c>
      <c r="AX31" s="18">
        <f>AJ31+AL31</f>
        <v>1</v>
      </c>
      <c r="AY31" s="18">
        <f>AK31+AM31</f>
        <v>10</v>
      </c>
      <c r="AZ31" s="19">
        <f>AP31+AR31+AT31+AV31+AX31</f>
        <v>4</v>
      </c>
      <c r="BA31" s="19">
        <f>AQ31+AS31+AU31+AW31+AY31</f>
        <v>65</v>
      </c>
      <c r="BC31" s="35">
        <f t="shared" si="10"/>
        <v>65</v>
      </c>
    </row>
    <row r="32" spans="1:55" s="2" customFormat="1" ht="18" customHeight="1">
      <c r="A32" s="81" t="s">
        <v>29</v>
      </c>
      <c r="B32" s="81"/>
      <c r="C32" s="81"/>
      <c r="D32" s="19">
        <f>SUM(D30:D31)</f>
        <v>7</v>
      </c>
      <c r="E32" s="19">
        <f aca="true" t="shared" si="18" ref="E32:BA32">SUM(E30:E31)</f>
        <v>191</v>
      </c>
      <c r="F32" s="19">
        <f t="shared" si="18"/>
        <v>2</v>
      </c>
      <c r="G32" s="19">
        <f t="shared" si="18"/>
        <v>44</v>
      </c>
      <c r="H32" s="19">
        <f t="shared" si="18"/>
        <v>0</v>
      </c>
      <c r="I32" s="19">
        <f t="shared" si="18"/>
        <v>0</v>
      </c>
      <c r="J32" s="19">
        <f>SUM(J30:J31)</f>
        <v>9</v>
      </c>
      <c r="K32" s="19">
        <f>SUM(K30:K31)</f>
        <v>235</v>
      </c>
      <c r="L32" s="19">
        <f t="shared" si="18"/>
        <v>3</v>
      </c>
      <c r="M32" s="19">
        <f t="shared" si="18"/>
        <v>45</v>
      </c>
      <c r="N32" s="19">
        <f t="shared" si="18"/>
        <v>0</v>
      </c>
      <c r="O32" s="19">
        <f t="shared" si="18"/>
        <v>0</v>
      </c>
      <c r="P32" s="19">
        <f t="shared" si="18"/>
        <v>1</v>
      </c>
      <c r="Q32" s="19">
        <f t="shared" si="18"/>
        <v>15</v>
      </c>
      <c r="R32" s="19">
        <f t="shared" si="18"/>
        <v>4</v>
      </c>
      <c r="S32" s="19">
        <f t="shared" si="18"/>
        <v>60</v>
      </c>
      <c r="T32" s="19">
        <f t="shared" si="18"/>
        <v>2</v>
      </c>
      <c r="U32" s="19">
        <f t="shared" si="18"/>
        <v>31</v>
      </c>
      <c r="V32" s="19">
        <f t="shared" si="18"/>
        <v>0</v>
      </c>
      <c r="W32" s="19">
        <f t="shared" si="18"/>
        <v>0</v>
      </c>
      <c r="X32" s="19">
        <f t="shared" si="18"/>
        <v>0</v>
      </c>
      <c r="Y32" s="19">
        <f t="shared" si="18"/>
        <v>0</v>
      </c>
      <c r="Z32" s="19">
        <f t="shared" si="18"/>
        <v>2</v>
      </c>
      <c r="AA32" s="19">
        <f t="shared" si="18"/>
        <v>31</v>
      </c>
      <c r="AB32" s="19">
        <f t="shared" si="18"/>
        <v>1</v>
      </c>
      <c r="AC32" s="19">
        <f t="shared" si="18"/>
        <v>13</v>
      </c>
      <c r="AD32" s="19">
        <f t="shared" si="18"/>
        <v>0</v>
      </c>
      <c r="AE32" s="19">
        <f t="shared" si="18"/>
        <v>0</v>
      </c>
      <c r="AF32" s="19">
        <f t="shared" si="18"/>
        <v>0</v>
      </c>
      <c r="AG32" s="19">
        <f t="shared" si="18"/>
        <v>0</v>
      </c>
      <c r="AH32" s="19">
        <f t="shared" si="18"/>
        <v>1</v>
      </c>
      <c r="AI32" s="19">
        <f t="shared" si="18"/>
        <v>13</v>
      </c>
      <c r="AJ32" s="19">
        <f t="shared" si="18"/>
        <v>2</v>
      </c>
      <c r="AK32" s="19">
        <f t="shared" si="18"/>
        <v>20</v>
      </c>
      <c r="AL32" s="19">
        <f t="shared" si="18"/>
        <v>0</v>
      </c>
      <c r="AM32" s="19">
        <f t="shared" si="18"/>
        <v>0</v>
      </c>
      <c r="AN32" s="19">
        <f t="shared" si="18"/>
        <v>2</v>
      </c>
      <c r="AO32" s="19">
        <f t="shared" si="18"/>
        <v>20</v>
      </c>
      <c r="AP32" s="19">
        <f t="shared" si="18"/>
        <v>12</v>
      </c>
      <c r="AQ32" s="19">
        <f t="shared" si="18"/>
        <v>267</v>
      </c>
      <c r="AR32" s="19">
        <f t="shared" si="18"/>
        <v>2</v>
      </c>
      <c r="AS32" s="19">
        <f t="shared" si="18"/>
        <v>44</v>
      </c>
      <c r="AT32" s="19">
        <f t="shared" si="18"/>
        <v>1</v>
      </c>
      <c r="AU32" s="19">
        <f t="shared" si="18"/>
        <v>15</v>
      </c>
      <c r="AV32" s="19">
        <f t="shared" si="18"/>
        <v>1</v>
      </c>
      <c r="AW32" s="19">
        <f t="shared" si="18"/>
        <v>13</v>
      </c>
      <c r="AX32" s="19">
        <f t="shared" si="18"/>
        <v>2</v>
      </c>
      <c r="AY32" s="19">
        <f t="shared" si="18"/>
        <v>20</v>
      </c>
      <c r="AZ32" s="19">
        <f t="shared" si="18"/>
        <v>18</v>
      </c>
      <c r="BA32" s="19">
        <f t="shared" si="18"/>
        <v>359</v>
      </c>
      <c r="BC32" s="1">
        <f t="shared" si="10"/>
        <v>359</v>
      </c>
    </row>
    <row r="33" spans="1:55" s="37" customFormat="1" ht="18" customHeight="1">
      <c r="A33" s="15">
        <v>12</v>
      </c>
      <c r="B33" s="16" t="s">
        <v>58</v>
      </c>
      <c r="C33" s="17" t="s">
        <v>17</v>
      </c>
      <c r="D33" s="19"/>
      <c r="E33" s="19"/>
      <c r="F33" s="19"/>
      <c r="G33" s="19"/>
      <c r="H33" s="19"/>
      <c r="I33" s="19"/>
      <c r="J33" s="19">
        <f t="shared" si="7"/>
        <v>0</v>
      </c>
      <c r="K33" s="19">
        <f t="shared" si="8"/>
        <v>0</v>
      </c>
      <c r="L33" s="19"/>
      <c r="M33" s="19"/>
      <c r="N33" s="19"/>
      <c r="O33" s="19"/>
      <c r="P33" s="19"/>
      <c r="Q33" s="19"/>
      <c r="R33" s="19">
        <f aca="true" t="shared" si="19" ref="R33:S35">L33+N33+P33</f>
        <v>0</v>
      </c>
      <c r="S33" s="19">
        <f t="shared" si="19"/>
        <v>0</v>
      </c>
      <c r="T33" s="18">
        <v>1</v>
      </c>
      <c r="U33" s="18">
        <v>21</v>
      </c>
      <c r="V33" s="19"/>
      <c r="W33" s="19"/>
      <c r="X33" s="19"/>
      <c r="Y33" s="19"/>
      <c r="Z33" s="19">
        <f>T33+V33+X33</f>
        <v>1</v>
      </c>
      <c r="AA33" s="19">
        <f>U33+W33+Y33</f>
        <v>21</v>
      </c>
      <c r="AB33" s="19"/>
      <c r="AC33" s="19"/>
      <c r="AD33" s="19"/>
      <c r="AE33" s="19"/>
      <c r="AF33" s="19"/>
      <c r="AG33" s="19"/>
      <c r="AH33" s="19">
        <f aca="true" t="shared" si="20" ref="AH33:AI35">AB33+AD33+AF33</f>
        <v>0</v>
      </c>
      <c r="AI33" s="19">
        <f t="shared" si="20"/>
        <v>0</v>
      </c>
      <c r="AJ33" s="19">
        <v>0</v>
      </c>
      <c r="AK33" s="19">
        <v>0</v>
      </c>
      <c r="AL33" s="19"/>
      <c r="AM33" s="19"/>
      <c r="AN33" s="19">
        <f t="shared" si="14"/>
        <v>0</v>
      </c>
      <c r="AO33" s="19">
        <f t="shared" si="14"/>
        <v>0</v>
      </c>
      <c r="AP33" s="18">
        <v>1</v>
      </c>
      <c r="AQ33" s="18">
        <v>21</v>
      </c>
      <c r="AR33" s="18">
        <f aca="true" t="shared" si="21" ref="AR33:AU35">F33+N33+V33</f>
        <v>0</v>
      </c>
      <c r="AS33" s="18">
        <f t="shared" si="21"/>
        <v>0</v>
      </c>
      <c r="AT33" s="18">
        <f t="shared" si="21"/>
        <v>0</v>
      </c>
      <c r="AU33" s="18">
        <f t="shared" si="21"/>
        <v>0</v>
      </c>
      <c r="AV33" s="18">
        <f aca="true" t="shared" si="22" ref="AV33:AW35">AH33</f>
        <v>0</v>
      </c>
      <c r="AW33" s="18">
        <f t="shared" si="22"/>
        <v>0</v>
      </c>
      <c r="AX33" s="18">
        <f aca="true" t="shared" si="23" ref="AX33:AY35">AJ33+AL33</f>
        <v>0</v>
      </c>
      <c r="AY33" s="18">
        <f t="shared" si="23"/>
        <v>0</v>
      </c>
      <c r="AZ33" s="19">
        <f aca="true" t="shared" si="24" ref="AZ33:BA35">AP33+AR33+AT33+AV33+AN33</f>
        <v>1</v>
      </c>
      <c r="BA33" s="19">
        <f t="shared" si="24"/>
        <v>21</v>
      </c>
      <c r="BC33" s="35">
        <f t="shared" si="10"/>
        <v>21</v>
      </c>
    </row>
    <row r="34" spans="1:55" s="37" customFormat="1" ht="15.75" customHeight="1">
      <c r="A34" s="15">
        <v>13</v>
      </c>
      <c r="B34" s="16" t="s">
        <v>70</v>
      </c>
      <c r="C34" s="17"/>
      <c r="D34" s="19"/>
      <c r="E34" s="19"/>
      <c r="F34" s="19"/>
      <c r="G34" s="19"/>
      <c r="H34" s="19"/>
      <c r="I34" s="19"/>
      <c r="J34" s="19">
        <f>D34+F34+H34</f>
        <v>0</v>
      </c>
      <c r="K34" s="19">
        <f>E34+G34+I34</f>
        <v>0</v>
      </c>
      <c r="L34" s="19"/>
      <c r="M34" s="19"/>
      <c r="N34" s="19"/>
      <c r="O34" s="19"/>
      <c r="P34" s="19"/>
      <c r="Q34" s="19"/>
      <c r="R34" s="19">
        <f t="shared" si="19"/>
        <v>0</v>
      </c>
      <c r="S34" s="19">
        <f t="shared" si="19"/>
        <v>0</v>
      </c>
      <c r="T34" s="18">
        <v>0</v>
      </c>
      <c r="U34" s="18">
        <v>0</v>
      </c>
      <c r="V34" s="19">
        <v>1</v>
      </c>
      <c r="W34" s="19">
        <v>24</v>
      </c>
      <c r="X34" s="19"/>
      <c r="Y34" s="19"/>
      <c r="Z34" s="19">
        <f>T34+V34+X34</f>
        <v>1</v>
      </c>
      <c r="AA34" s="19">
        <f>U34+W34+Y34</f>
        <v>24</v>
      </c>
      <c r="AB34" s="19"/>
      <c r="AC34" s="19"/>
      <c r="AD34" s="19"/>
      <c r="AE34" s="19"/>
      <c r="AF34" s="19"/>
      <c r="AG34" s="19"/>
      <c r="AH34" s="19">
        <f t="shared" si="20"/>
        <v>0</v>
      </c>
      <c r="AI34" s="19">
        <f t="shared" si="20"/>
        <v>0</v>
      </c>
      <c r="AJ34" s="19">
        <v>0</v>
      </c>
      <c r="AK34" s="19">
        <v>0</v>
      </c>
      <c r="AL34" s="19">
        <v>1</v>
      </c>
      <c r="AM34" s="19">
        <v>12</v>
      </c>
      <c r="AN34" s="19">
        <f>AJ34+AL34</f>
        <v>1</v>
      </c>
      <c r="AO34" s="19">
        <f>AK34+AM34</f>
        <v>12</v>
      </c>
      <c r="AP34" s="18">
        <v>0</v>
      </c>
      <c r="AQ34" s="18">
        <v>0</v>
      </c>
      <c r="AR34" s="18">
        <f>F34+N34+V34</f>
        <v>1</v>
      </c>
      <c r="AS34" s="18">
        <f>G34+O34+W34</f>
        <v>24</v>
      </c>
      <c r="AT34" s="18">
        <f>H34+P34+X34</f>
        <v>0</v>
      </c>
      <c r="AU34" s="18">
        <f>I34+Q34+Y34</f>
        <v>0</v>
      </c>
      <c r="AV34" s="18">
        <f t="shared" si="22"/>
        <v>0</v>
      </c>
      <c r="AW34" s="18">
        <f t="shared" si="22"/>
        <v>0</v>
      </c>
      <c r="AX34" s="18">
        <f t="shared" si="23"/>
        <v>1</v>
      </c>
      <c r="AY34" s="18">
        <f t="shared" si="23"/>
        <v>12</v>
      </c>
      <c r="AZ34" s="19">
        <f t="shared" si="24"/>
        <v>2</v>
      </c>
      <c r="BA34" s="19">
        <f t="shared" si="24"/>
        <v>36</v>
      </c>
      <c r="BC34" s="35"/>
    </row>
    <row r="35" spans="1:55" s="56" customFormat="1" ht="25.5" customHeight="1">
      <c r="A35" s="57">
        <v>14</v>
      </c>
      <c r="B35" s="58" t="s">
        <v>71</v>
      </c>
      <c r="C35" s="54" t="s">
        <v>17</v>
      </c>
      <c r="D35" s="51"/>
      <c r="E35" s="51"/>
      <c r="F35" s="51"/>
      <c r="G35" s="51"/>
      <c r="H35" s="51"/>
      <c r="I35" s="51"/>
      <c r="J35" s="55">
        <f t="shared" si="7"/>
        <v>0</v>
      </c>
      <c r="K35" s="55">
        <f t="shared" si="8"/>
        <v>0</v>
      </c>
      <c r="L35" s="51"/>
      <c r="M35" s="51"/>
      <c r="N35" s="51"/>
      <c r="O35" s="51"/>
      <c r="P35" s="51"/>
      <c r="Q35" s="51"/>
      <c r="R35" s="55">
        <f t="shared" si="19"/>
        <v>0</v>
      </c>
      <c r="S35" s="55">
        <f t="shared" si="19"/>
        <v>0</v>
      </c>
      <c r="T35" s="51">
        <v>0</v>
      </c>
      <c r="U35" s="51">
        <v>0</v>
      </c>
      <c r="V35" s="51">
        <v>1</v>
      </c>
      <c r="W35" s="51">
        <v>20</v>
      </c>
      <c r="X35" s="51"/>
      <c r="Y35" s="51"/>
      <c r="Z35" s="55">
        <f>T35+V35+X35</f>
        <v>1</v>
      </c>
      <c r="AA35" s="55">
        <f>Y35+W35+U35</f>
        <v>20</v>
      </c>
      <c r="AB35" s="51"/>
      <c r="AC35" s="51"/>
      <c r="AD35" s="51"/>
      <c r="AE35" s="51"/>
      <c r="AF35" s="51"/>
      <c r="AG35" s="51"/>
      <c r="AH35" s="55">
        <f t="shared" si="20"/>
        <v>0</v>
      </c>
      <c r="AI35" s="55">
        <f t="shared" si="20"/>
        <v>0</v>
      </c>
      <c r="AJ35" s="51"/>
      <c r="AK35" s="51"/>
      <c r="AL35" s="51"/>
      <c r="AM35" s="51"/>
      <c r="AN35" s="55">
        <f>AJ35+AL35</f>
        <v>0</v>
      </c>
      <c r="AO35" s="55">
        <f>AK35+AM35</f>
        <v>0</v>
      </c>
      <c r="AP35" s="51">
        <f>D35+L35+T35+AN35</f>
        <v>0</v>
      </c>
      <c r="AQ35" s="51">
        <f>E35+M35+U35+AO35</f>
        <v>0</v>
      </c>
      <c r="AR35" s="51">
        <f t="shared" si="21"/>
        <v>1</v>
      </c>
      <c r="AS35" s="51">
        <f t="shared" si="21"/>
        <v>20</v>
      </c>
      <c r="AT35" s="51">
        <f t="shared" si="21"/>
        <v>0</v>
      </c>
      <c r="AU35" s="51">
        <f t="shared" si="21"/>
        <v>0</v>
      </c>
      <c r="AV35" s="51">
        <f t="shared" si="22"/>
        <v>0</v>
      </c>
      <c r="AW35" s="51">
        <f t="shared" si="22"/>
        <v>0</v>
      </c>
      <c r="AX35" s="51">
        <f t="shared" si="23"/>
        <v>0</v>
      </c>
      <c r="AY35" s="51">
        <f t="shared" si="23"/>
        <v>0</v>
      </c>
      <c r="AZ35" s="55">
        <f t="shared" si="24"/>
        <v>1</v>
      </c>
      <c r="BA35" s="55">
        <f t="shared" si="24"/>
        <v>20</v>
      </c>
      <c r="BC35" s="56">
        <f t="shared" si="10"/>
        <v>20</v>
      </c>
    </row>
    <row r="36" spans="1:55" ht="18" customHeight="1">
      <c r="A36" s="81" t="s">
        <v>30</v>
      </c>
      <c r="B36" s="81"/>
      <c r="C36" s="81"/>
      <c r="D36" s="19">
        <f>SUM(D33:D35)</f>
        <v>0</v>
      </c>
      <c r="E36" s="19">
        <f aca="true" t="shared" si="25" ref="E36:BA36">SUM(E33:E35)</f>
        <v>0</v>
      </c>
      <c r="F36" s="19">
        <f t="shared" si="25"/>
        <v>0</v>
      </c>
      <c r="G36" s="19">
        <f t="shared" si="25"/>
        <v>0</v>
      </c>
      <c r="H36" s="19">
        <f t="shared" si="25"/>
        <v>0</v>
      </c>
      <c r="I36" s="19">
        <f t="shared" si="25"/>
        <v>0</v>
      </c>
      <c r="J36" s="19">
        <f>SUM(J33:J35)</f>
        <v>0</v>
      </c>
      <c r="K36" s="19">
        <f>SUM(K33:K35)</f>
        <v>0</v>
      </c>
      <c r="L36" s="19">
        <f t="shared" si="25"/>
        <v>0</v>
      </c>
      <c r="M36" s="19">
        <f t="shared" si="25"/>
        <v>0</v>
      </c>
      <c r="N36" s="19">
        <f t="shared" si="25"/>
        <v>0</v>
      </c>
      <c r="O36" s="19">
        <f t="shared" si="25"/>
        <v>0</v>
      </c>
      <c r="P36" s="19">
        <f t="shared" si="25"/>
        <v>0</v>
      </c>
      <c r="Q36" s="19">
        <f t="shared" si="25"/>
        <v>0</v>
      </c>
      <c r="R36" s="19">
        <f t="shared" si="25"/>
        <v>0</v>
      </c>
      <c r="S36" s="19">
        <f t="shared" si="25"/>
        <v>0</v>
      </c>
      <c r="T36" s="19">
        <f t="shared" si="25"/>
        <v>1</v>
      </c>
      <c r="U36" s="19">
        <f t="shared" si="25"/>
        <v>21</v>
      </c>
      <c r="V36" s="19">
        <f t="shared" si="25"/>
        <v>2</v>
      </c>
      <c r="W36" s="19">
        <f t="shared" si="25"/>
        <v>44</v>
      </c>
      <c r="X36" s="19">
        <f t="shared" si="25"/>
        <v>0</v>
      </c>
      <c r="Y36" s="19">
        <f t="shared" si="25"/>
        <v>0</v>
      </c>
      <c r="Z36" s="19">
        <f t="shared" si="25"/>
        <v>3</v>
      </c>
      <c r="AA36" s="19">
        <f t="shared" si="25"/>
        <v>65</v>
      </c>
      <c r="AB36" s="19">
        <f t="shared" si="25"/>
        <v>0</v>
      </c>
      <c r="AC36" s="19">
        <f t="shared" si="25"/>
        <v>0</v>
      </c>
      <c r="AD36" s="19">
        <f t="shared" si="25"/>
        <v>0</v>
      </c>
      <c r="AE36" s="19">
        <f t="shared" si="25"/>
        <v>0</v>
      </c>
      <c r="AF36" s="19">
        <f t="shared" si="25"/>
        <v>0</v>
      </c>
      <c r="AG36" s="19">
        <f t="shared" si="25"/>
        <v>0</v>
      </c>
      <c r="AH36" s="19">
        <f t="shared" si="25"/>
        <v>0</v>
      </c>
      <c r="AI36" s="19">
        <f t="shared" si="25"/>
        <v>0</v>
      </c>
      <c r="AJ36" s="19">
        <f t="shared" si="25"/>
        <v>0</v>
      </c>
      <c r="AK36" s="19">
        <f t="shared" si="25"/>
        <v>0</v>
      </c>
      <c r="AL36" s="19">
        <f t="shared" si="25"/>
        <v>1</v>
      </c>
      <c r="AM36" s="19">
        <f t="shared" si="25"/>
        <v>12</v>
      </c>
      <c r="AN36" s="19">
        <f t="shared" si="25"/>
        <v>1</v>
      </c>
      <c r="AO36" s="19">
        <f t="shared" si="25"/>
        <v>12</v>
      </c>
      <c r="AP36" s="19">
        <f t="shared" si="25"/>
        <v>1</v>
      </c>
      <c r="AQ36" s="19">
        <f t="shared" si="25"/>
        <v>21</v>
      </c>
      <c r="AR36" s="19">
        <f t="shared" si="25"/>
        <v>2</v>
      </c>
      <c r="AS36" s="19">
        <f t="shared" si="25"/>
        <v>44</v>
      </c>
      <c r="AT36" s="19">
        <f t="shared" si="25"/>
        <v>0</v>
      </c>
      <c r="AU36" s="19">
        <f t="shared" si="25"/>
        <v>0</v>
      </c>
      <c r="AV36" s="19">
        <f t="shared" si="25"/>
        <v>0</v>
      </c>
      <c r="AW36" s="19">
        <f t="shared" si="25"/>
        <v>0</v>
      </c>
      <c r="AX36" s="19">
        <f t="shared" si="25"/>
        <v>1</v>
      </c>
      <c r="AY36" s="19">
        <f t="shared" si="25"/>
        <v>12</v>
      </c>
      <c r="AZ36" s="19">
        <f t="shared" si="25"/>
        <v>4</v>
      </c>
      <c r="BA36" s="19">
        <f t="shared" si="25"/>
        <v>77</v>
      </c>
      <c r="BC36" s="1">
        <f t="shared" si="10"/>
        <v>77</v>
      </c>
    </row>
    <row r="37" spans="1:53" ht="18" customHeight="1">
      <c r="A37" s="41"/>
      <c r="B37" s="20"/>
      <c r="C37" s="17"/>
      <c r="D37" s="18"/>
      <c r="E37" s="18"/>
      <c r="F37" s="18"/>
      <c r="G37" s="18"/>
      <c r="H37" s="18"/>
      <c r="I37" s="18"/>
      <c r="J37" s="19"/>
      <c r="K37" s="19"/>
      <c r="L37" s="18"/>
      <c r="M37" s="18"/>
      <c r="N37" s="18"/>
      <c r="O37" s="18"/>
      <c r="P37" s="18"/>
      <c r="Q37" s="18"/>
      <c r="R37" s="19"/>
      <c r="S37" s="19"/>
      <c r="T37" s="18"/>
      <c r="U37" s="18"/>
      <c r="V37" s="18"/>
      <c r="W37" s="18"/>
      <c r="X37" s="18"/>
      <c r="Y37" s="18"/>
      <c r="Z37" s="19"/>
      <c r="AA37" s="19"/>
      <c r="AB37" s="18"/>
      <c r="AC37" s="18"/>
      <c r="AD37" s="18"/>
      <c r="AE37" s="18"/>
      <c r="AF37" s="18"/>
      <c r="AG37" s="18"/>
      <c r="AH37" s="19"/>
      <c r="AI37" s="19"/>
      <c r="AJ37" s="18"/>
      <c r="AK37" s="18"/>
      <c r="AL37" s="18" t="s">
        <v>75</v>
      </c>
      <c r="AM37" s="18"/>
      <c r="AN37" s="19"/>
      <c r="AO37" s="19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9"/>
      <c r="BA37" s="19"/>
    </row>
    <row r="38" spans="1:55" ht="18" customHeight="1">
      <c r="A38" s="73"/>
      <c r="B38" s="73"/>
      <c r="C38" s="73"/>
      <c r="D38" s="19">
        <f>SUM(D37)</f>
        <v>0</v>
      </c>
      <c r="E38" s="19">
        <f aca="true" t="shared" si="26" ref="E38:BA38">SUM(E37)</f>
        <v>0</v>
      </c>
      <c r="F38" s="19">
        <f t="shared" si="26"/>
        <v>0</v>
      </c>
      <c r="G38" s="19">
        <f t="shared" si="26"/>
        <v>0</v>
      </c>
      <c r="H38" s="19">
        <f t="shared" si="26"/>
        <v>0</v>
      </c>
      <c r="I38" s="19">
        <f t="shared" si="26"/>
        <v>0</v>
      </c>
      <c r="J38" s="19">
        <f>SUM(J37)</f>
        <v>0</v>
      </c>
      <c r="K38" s="19">
        <f>SUM(K37)</f>
        <v>0</v>
      </c>
      <c r="L38" s="19">
        <f t="shared" si="26"/>
        <v>0</v>
      </c>
      <c r="M38" s="19">
        <f t="shared" si="26"/>
        <v>0</v>
      </c>
      <c r="N38" s="19">
        <f t="shared" si="26"/>
        <v>0</v>
      </c>
      <c r="O38" s="19">
        <f t="shared" si="26"/>
        <v>0</v>
      </c>
      <c r="P38" s="19">
        <f t="shared" si="26"/>
        <v>0</v>
      </c>
      <c r="Q38" s="19">
        <f t="shared" si="26"/>
        <v>0</v>
      </c>
      <c r="R38" s="19">
        <f t="shared" si="26"/>
        <v>0</v>
      </c>
      <c r="S38" s="19">
        <f t="shared" si="26"/>
        <v>0</v>
      </c>
      <c r="T38" s="19">
        <f t="shared" si="26"/>
        <v>0</v>
      </c>
      <c r="U38" s="19">
        <f t="shared" si="26"/>
        <v>0</v>
      </c>
      <c r="V38" s="19">
        <f t="shared" si="26"/>
        <v>0</v>
      </c>
      <c r="W38" s="19">
        <f t="shared" si="26"/>
        <v>0</v>
      </c>
      <c r="X38" s="19">
        <f t="shared" si="26"/>
        <v>0</v>
      </c>
      <c r="Y38" s="19">
        <f t="shared" si="26"/>
        <v>0</v>
      </c>
      <c r="Z38" s="19">
        <f t="shared" si="26"/>
        <v>0</v>
      </c>
      <c r="AA38" s="19">
        <f t="shared" si="26"/>
        <v>0</v>
      </c>
      <c r="AB38" s="19">
        <f t="shared" si="26"/>
        <v>0</v>
      </c>
      <c r="AC38" s="19">
        <f t="shared" si="26"/>
        <v>0</v>
      </c>
      <c r="AD38" s="19">
        <f t="shared" si="26"/>
        <v>0</v>
      </c>
      <c r="AE38" s="19">
        <f t="shared" si="26"/>
        <v>0</v>
      </c>
      <c r="AF38" s="19">
        <f t="shared" si="26"/>
        <v>0</v>
      </c>
      <c r="AG38" s="19">
        <f t="shared" si="26"/>
        <v>0</v>
      </c>
      <c r="AH38" s="19">
        <f t="shared" si="26"/>
        <v>0</v>
      </c>
      <c r="AI38" s="19">
        <f t="shared" si="26"/>
        <v>0</v>
      </c>
      <c r="AJ38" s="19">
        <f t="shared" si="26"/>
        <v>0</v>
      </c>
      <c r="AK38" s="19">
        <f t="shared" si="26"/>
        <v>0</v>
      </c>
      <c r="AL38" s="19">
        <f t="shared" si="26"/>
        <v>0</v>
      </c>
      <c r="AM38" s="19">
        <f t="shared" si="26"/>
        <v>0</v>
      </c>
      <c r="AN38" s="19">
        <f t="shared" si="26"/>
        <v>0</v>
      </c>
      <c r="AO38" s="19">
        <f t="shared" si="26"/>
        <v>0</v>
      </c>
      <c r="AP38" s="19">
        <f t="shared" si="26"/>
        <v>0</v>
      </c>
      <c r="AQ38" s="19">
        <f t="shared" si="26"/>
        <v>0</v>
      </c>
      <c r="AR38" s="19">
        <f t="shared" si="26"/>
        <v>0</v>
      </c>
      <c r="AS38" s="19">
        <f t="shared" si="26"/>
        <v>0</v>
      </c>
      <c r="AT38" s="19">
        <f t="shared" si="26"/>
        <v>0</v>
      </c>
      <c r="AU38" s="19">
        <f t="shared" si="26"/>
        <v>0</v>
      </c>
      <c r="AV38" s="19">
        <f t="shared" si="26"/>
        <v>0</v>
      </c>
      <c r="AW38" s="19">
        <f t="shared" si="26"/>
        <v>0</v>
      </c>
      <c r="AX38" s="19">
        <f t="shared" si="26"/>
        <v>0</v>
      </c>
      <c r="AY38" s="19">
        <f t="shared" si="26"/>
        <v>0</v>
      </c>
      <c r="AZ38" s="19">
        <f t="shared" si="26"/>
        <v>0</v>
      </c>
      <c r="BA38" s="19">
        <f t="shared" si="26"/>
        <v>0</v>
      </c>
      <c r="BC38" s="1">
        <f t="shared" si="10"/>
        <v>0</v>
      </c>
    </row>
    <row r="39" spans="1:55" s="35" customFormat="1" ht="18" customHeight="1">
      <c r="A39" s="15">
        <v>15</v>
      </c>
      <c r="B39" s="16" t="s">
        <v>31</v>
      </c>
      <c r="C39" s="17" t="s">
        <v>17</v>
      </c>
      <c r="D39" s="18"/>
      <c r="E39" s="18"/>
      <c r="F39" s="18"/>
      <c r="G39" s="18"/>
      <c r="H39" s="18"/>
      <c r="I39" s="18"/>
      <c r="J39" s="19">
        <f t="shared" si="7"/>
        <v>0</v>
      </c>
      <c r="K39" s="19">
        <f t="shared" si="8"/>
        <v>0</v>
      </c>
      <c r="L39" s="18">
        <v>1</v>
      </c>
      <c r="M39" s="18">
        <v>22</v>
      </c>
      <c r="N39" s="18"/>
      <c r="O39" s="18"/>
      <c r="P39" s="18"/>
      <c r="Q39" s="18"/>
      <c r="R39" s="19">
        <f>L39+N39+P39</f>
        <v>1</v>
      </c>
      <c r="S39" s="19">
        <f>M39+O39+Q39</f>
        <v>22</v>
      </c>
      <c r="T39" s="18">
        <v>1</v>
      </c>
      <c r="U39" s="18">
        <v>25</v>
      </c>
      <c r="V39" s="18"/>
      <c r="W39" s="18"/>
      <c r="X39" s="18"/>
      <c r="Y39" s="18"/>
      <c r="Z39" s="19">
        <f>T39+V39+X39</f>
        <v>1</v>
      </c>
      <c r="AA39" s="19">
        <f>U39+W39+Y39</f>
        <v>25</v>
      </c>
      <c r="AB39" s="18">
        <v>1</v>
      </c>
      <c r="AC39" s="18">
        <v>12</v>
      </c>
      <c r="AD39" s="18"/>
      <c r="AE39" s="18"/>
      <c r="AF39" s="18"/>
      <c r="AG39" s="18"/>
      <c r="AH39" s="19">
        <f>AB39+AD39+AF39</f>
        <v>1</v>
      </c>
      <c r="AI39" s="19">
        <f>AC39+AE39+AG39</f>
        <v>12</v>
      </c>
      <c r="AJ39" s="18">
        <v>1</v>
      </c>
      <c r="AK39" s="18">
        <v>6</v>
      </c>
      <c r="AL39" s="18"/>
      <c r="AM39" s="18"/>
      <c r="AN39" s="19">
        <f t="shared" si="14"/>
        <v>1</v>
      </c>
      <c r="AO39" s="19">
        <f t="shared" si="14"/>
        <v>6</v>
      </c>
      <c r="AP39" s="18">
        <v>2</v>
      </c>
      <c r="AQ39" s="18">
        <v>47</v>
      </c>
      <c r="AR39" s="18">
        <f aca="true" t="shared" si="27" ref="AR39:AU40">F39+N39+V39</f>
        <v>0</v>
      </c>
      <c r="AS39" s="18">
        <f t="shared" si="27"/>
        <v>0</v>
      </c>
      <c r="AT39" s="18">
        <f t="shared" si="27"/>
        <v>0</v>
      </c>
      <c r="AU39" s="18">
        <f t="shared" si="27"/>
        <v>0</v>
      </c>
      <c r="AV39" s="18">
        <f>AH39</f>
        <v>1</v>
      </c>
      <c r="AW39" s="18">
        <v>12</v>
      </c>
      <c r="AX39" s="18">
        <f>AJ39+AL39</f>
        <v>1</v>
      </c>
      <c r="AY39" s="18">
        <v>6</v>
      </c>
      <c r="AZ39" s="19">
        <f>AP39+AR39+AT39+AV39+AN39</f>
        <v>4</v>
      </c>
      <c r="BA39" s="19">
        <f>AQ39+AS39+AU39+AW39+AO39</f>
        <v>65</v>
      </c>
      <c r="BC39" s="35">
        <f t="shared" si="10"/>
        <v>65</v>
      </c>
    </row>
    <row r="40" spans="1:55" s="35" customFormat="1" ht="18" customHeight="1">
      <c r="A40" s="15">
        <v>16</v>
      </c>
      <c r="B40" s="16" t="s">
        <v>32</v>
      </c>
      <c r="C40" s="17" t="s">
        <v>17</v>
      </c>
      <c r="D40" s="18">
        <v>1</v>
      </c>
      <c r="E40" s="18">
        <v>20</v>
      </c>
      <c r="F40" s="18">
        <v>2</v>
      </c>
      <c r="G40" s="18">
        <v>42</v>
      </c>
      <c r="H40" s="18"/>
      <c r="I40" s="18"/>
      <c r="J40" s="19">
        <f t="shared" si="7"/>
        <v>3</v>
      </c>
      <c r="K40" s="19">
        <f t="shared" si="8"/>
        <v>62</v>
      </c>
      <c r="L40" s="18">
        <v>0</v>
      </c>
      <c r="M40" s="18">
        <v>0</v>
      </c>
      <c r="N40" s="18">
        <v>1</v>
      </c>
      <c r="O40" s="18">
        <v>20</v>
      </c>
      <c r="P40" s="18"/>
      <c r="Q40" s="18"/>
      <c r="R40" s="19">
        <f>L40+N40+P40</f>
        <v>1</v>
      </c>
      <c r="S40" s="19">
        <f>M40+O40+Q40</f>
        <v>20</v>
      </c>
      <c r="T40" s="18">
        <v>0</v>
      </c>
      <c r="U40" s="18">
        <v>0</v>
      </c>
      <c r="V40" s="18"/>
      <c r="W40" s="18"/>
      <c r="X40" s="18">
        <v>0</v>
      </c>
      <c r="Y40" s="18">
        <v>0</v>
      </c>
      <c r="Z40" s="19">
        <f>T40+V40+X40</f>
        <v>0</v>
      </c>
      <c r="AA40" s="19">
        <f>U40+W40+Y40</f>
        <v>0</v>
      </c>
      <c r="AB40" s="18">
        <v>1</v>
      </c>
      <c r="AC40" s="18">
        <v>12</v>
      </c>
      <c r="AD40" s="18"/>
      <c r="AE40" s="18"/>
      <c r="AF40" s="18"/>
      <c r="AG40" s="18"/>
      <c r="AH40" s="19">
        <f>AB40+AD40+AF40</f>
        <v>1</v>
      </c>
      <c r="AI40" s="19">
        <f>AC40+AE40+AG40</f>
        <v>12</v>
      </c>
      <c r="AJ40" s="18">
        <v>1</v>
      </c>
      <c r="AK40" s="18">
        <v>6</v>
      </c>
      <c r="AL40" s="18"/>
      <c r="AM40" s="18"/>
      <c r="AN40" s="19">
        <f>AJ40+AL40</f>
        <v>1</v>
      </c>
      <c r="AO40" s="19">
        <f>AK40+AM40</f>
        <v>6</v>
      </c>
      <c r="AP40" s="18">
        <v>1</v>
      </c>
      <c r="AQ40" s="18">
        <v>20</v>
      </c>
      <c r="AR40" s="18">
        <v>3</v>
      </c>
      <c r="AS40" s="18">
        <v>62</v>
      </c>
      <c r="AT40" s="18">
        <f t="shared" si="27"/>
        <v>0</v>
      </c>
      <c r="AU40" s="18">
        <f t="shared" si="27"/>
        <v>0</v>
      </c>
      <c r="AV40" s="18">
        <f>AH40</f>
        <v>1</v>
      </c>
      <c r="AW40" s="18">
        <v>12</v>
      </c>
      <c r="AX40" s="18">
        <f>AJ40+AL40</f>
        <v>1</v>
      </c>
      <c r="AY40" s="18">
        <v>6</v>
      </c>
      <c r="AZ40" s="19">
        <f>AP40+AR40+AT40+AV40+AN40</f>
        <v>6</v>
      </c>
      <c r="BA40" s="19">
        <f>AQ40+AS40+AU40+AW40+AO40</f>
        <v>100</v>
      </c>
      <c r="BC40" s="35">
        <f t="shared" si="10"/>
        <v>100</v>
      </c>
    </row>
    <row r="41" spans="1:55" ht="18" customHeight="1">
      <c r="A41" s="73" t="s">
        <v>45</v>
      </c>
      <c r="B41" s="73"/>
      <c r="C41" s="73"/>
      <c r="D41" s="19">
        <f>SUM(D39:D40)</f>
        <v>1</v>
      </c>
      <c r="E41" s="19">
        <f aca="true" t="shared" si="28" ref="E41:BA41">SUM(E39:E40)</f>
        <v>20</v>
      </c>
      <c r="F41" s="19">
        <f t="shared" si="28"/>
        <v>2</v>
      </c>
      <c r="G41" s="19">
        <f t="shared" si="28"/>
        <v>42</v>
      </c>
      <c r="H41" s="19">
        <f t="shared" si="28"/>
        <v>0</v>
      </c>
      <c r="I41" s="19">
        <f t="shared" si="28"/>
        <v>0</v>
      </c>
      <c r="J41" s="19">
        <f>SUM(J39:J40)</f>
        <v>3</v>
      </c>
      <c r="K41" s="19">
        <f>SUM(K39:K40)</f>
        <v>62</v>
      </c>
      <c r="L41" s="18">
        <v>1</v>
      </c>
      <c r="M41" s="18">
        <v>22</v>
      </c>
      <c r="N41" s="19">
        <f t="shared" si="28"/>
        <v>1</v>
      </c>
      <c r="O41" s="19">
        <f t="shared" si="28"/>
        <v>20</v>
      </c>
      <c r="P41" s="19">
        <f t="shared" si="28"/>
        <v>0</v>
      </c>
      <c r="Q41" s="19">
        <f t="shared" si="28"/>
        <v>0</v>
      </c>
      <c r="R41" s="19">
        <f t="shared" si="28"/>
        <v>2</v>
      </c>
      <c r="S41" s="19">
        <f t="shared" si="28"/>
        <v>42</v>
      </c>
      <c r="T41" s="19">
        <f t="shared" si="28"/>
        <v>1</v>
      </c>
      <c r="U41" s="19">
        <f t="shared" si="28"/>
        <v>25</v>
      </c>
      <c r="V41" s="19">
        <f t="shared" si="28"/>
        <v>0</v>
      </c>
      <c r="W41" s="19">
        <f t="shared" si="28"/>
        <v>0</v>
      </c>
      <c r="X41" s="19">
        <f t="shared" si="28"/>
        <v>0</v>
      </c>
      <c r="Y41" s="19">
        <f t="shared" si="28"/>
        <v>0</v>
      </c>
      <c r="Z41" s="19">
        <f t="shared" si="28"/>
        <v>1</v>
      </c>
      <c r="AA41" s="19">
        <f t="shared" si="28"/>
        <v>25</v>
      </c>
      <c r="AB41" s="19">
        <f t="shared" si="28"/>
        <v>2</v>
      </c>
      <c r="AC41" s="19">
        <f t="shared" si="28"/>
        <v>24</v>
      </c>
      <c r="AD41" s="19">
        <f t="shared" si="28"/>
        <v>0</v>
      </c>
      <c r="AE41" s="19">
        <f t="shared" si="28"/>
        <v>0</v>
      </c>
      <c r="AF41" s="19">
        <f t="shared" si="28"/>
        <v>0</v>
      </c>
      <c r="AG41" s="19">
        <f t="shared" si="28"/>
        <v>0</v>
      </c>
      <c r="AH41" s="19">
        <f t="shared" si="28"/>
        <v>2</v>
      </c>
      <c r="AI41" s="19">
        <f t="shared" si="28"/>
        <v>24</v>
      </c>
      <c r="AJ41" s="19">
        <f t="shared" si="28"/>
        <v>2</v>
      </c>
      <c r="AK41" s="19">
        <f t="shared" si="28"/>
        <v>12</v>
      </c>
      <c r="AL41" s="19">
        <f t="shared" si="28"/>
        <v>0</v>
      </c>
      <c r="AM41" s="19">
        <f t="shared" si="28"/>
        <v>0</v>
      </c>
      <c r="AN41" s="19">
        <f t="shared" si="28"/>
        <v>2</v>
      </c>
      <c r="AO41" s="19">
        <f t="shared" si="28"/>
        <v>12</v>
      </c>
      <c r="AP41" s="19">
        <f t="shared" si="28"/>
        <v>3</v>
      </c>
      <c r="AQ41" s="19">
        <f t="shared" si="28"/>
        <v>67</v>
      </c>
      <c r="AR41" s="19">
        <f t="shared" si="28"/>
        <v>3</v>
      </c>
      <c r="AS41" s="19">
        <f t="shared" si="28"/>
        <v>62</v>
      </c>
      <c r="AT41" s="19">
        <f t="shared" si="28"/>
        <v>0</v>
      </c>
      <c r="AU41" s="19">
        <f t="shared" si="28"/>
        <v>0</v>
      </c>
      <c r="AV41" s="19">
        <f t="shared" si="28"/>
        <v>2</v>
      </c>
      <c r="AW41" s="19">
        <f t="shared" si="28"/>
        <v>24</v>
      </c>
      <c r="AX41" s="19">
        <f t="shared" si="28"/>
        <v>2</v>
      </c>
      <c r="AY41" s="19">
        <f t="shared" si="28"/>
        <v>12</v>
      </c>
      <c r="AZ41" s="19">
        <f t="shared" si="28"/>
        <v>10</v>
      </c>
      <c r="BA41" s="19">
        <f t="shared" si="28"/>
        <v>165</v>
      </c>
      <c r="BC41" s="1">
        <f t="shared" si="10"/>
        <v>165</v>
      </c>
    </row>
    <row r="42" spans="1:53" ht="18" customHeight="1">
      <c r="A42" s="15"/>
      <c r="B42" s="16"/>
      <c r="C42" s="17"/>
      <c r="D42" s="18"/>
      <c r="E42" s="18"/>
      <c r="F42" s="18"/>
      <c r="G42" s="18"/>
      <c r="H42" s="18"/>
      <c r="I42" s="18"/>
      <c r="J42" s="19"/>
      <c r="K42" s="19"/>
      <c r="L42" s="18"/>
      <c r="M42" s="18"/>
      <c r="N42" s="18"/>
      <c r="O42" s="18"/>
      <c r="P42" s="18"/>
      <c r="Q42" s="18"/>
      <c r="R42" s="19"/>
      <c r="S42" s="19"/>
      <c r="T42" s="18"/>
      <c r="U42" s="18"/>
      <c r="V42" s="18"/>
      <c r="W42" s="18"/>
      <c r="X42" s="18"/>
      <c r="Y42" s="18"/>
      <c r="Z42" s="19"/>
      <c r="AA42" s="19"/>
      <c r="AB42" s="18"/>
      <c r="AC42" s="18"/>
      <c r="AD42" s="18"/>
      <c r="AE42" s="18"/>
      <c r="AF42" s="18"/>
      <c r="AG42" s="18"/>
      <c r="AH42" s="19"/>
      <c r="AI42" s="19"/>
      <c r="AJ42" s="18"/>
      <c r="AK42" s="18"/>
      <c r="AL42" s="18"/>
      <c r="AM42" s="18"/>
      <c r="AN42" s="19"/>
      <c r="AO42" s="19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9"/>
      <c r="BA42" s="19"/>
    </row>
    <row r="43" spans="1:55" ht="18" customHeight="1">
      <c r="A43" s="78" t="s">
        <v>1</v>
      </c>
      <c r="B43" s="79"/>
      <c r="C43" s="80"/>
      <c r="D43" s="19">
        <v>0</v>
      </c>
      <c r="E43" s="19">
        <f>SUM(E42)</f>
        <v>0</v>
      </c>
      <c r="F43" s="19">
        <f aca="true" t="shared" si="29" ref="F43:P43">F42</f>
        <v>0</v>
      </c>
      <c r="G43" s="19">
        <f>SUM(G42)</f>
        <v>0</v>
      </c>
      <c r="H43" s="19">
        <f t="shared" si="29"/>
        <v>0</v>
      </c>
      <c r="I43" s="19">
        <f t="shared" si="29"/>
        <v>0</v>
      </c>
      <c r="J43" s="19">
        <f>SUM(J42)</f>
        <v>0</v>
      </c>
      <c r="K43" s="19">
        <f>SUM(K42)</f>
        <v>0</v>
      </c>
      <c r="L43" s="19">
        <f t="shared" si="29"/>
        <v>0</v>
      </c>
      <c r="M43" s="19">
        <f t="shared" si="29"/>
        <v>0</v>
      </c>
      <c r="N43" s="19">
        <f t="shared" si="29"/>
        <v>0</v>
      </c>
      <c r="O43" s="19">
        <f t="shared" si="29"/>
        <v>0</v>
      </c>
      <c r="P43" s="19">
        <f t="shared" si="29"/>
        <v>0</v>
      </c>
      <c r="Q43" s="19">
        <f>Q42</f>
        <v>0</v>
      </c>
      <c r="R43" s="19">
        <f aca="true" t="shared" si="30" ref="R43:AY43">R42</f>
        <v>0</v>
      </c>
      <c r="S43" s="19">
        <f t="shared" si="30"/>
        <v>0</v>
      </c>
      <c r="T43" s="19">
        <f t="shared" si="30"/>
        <v>0</v>
      </c>
      <c r="U43" s="19">
        <f t="shared" si="30"/>
        <v>0</v>
      </c>
      <c r="V43" s="19">
        <f t="shared" si="30"/>
        <v>0</v>
      </c>
      <c r="W43" s="19">
        <f t="shared" si="30"/>
        <v>0</v>
      </c>
      <c r="X43" s="19">
        <f t="shared" si="30"/>
        <v>0</v>
      </c>
      <c r="Y43" s="19">
        <f t="shared" si="30"/>
        <v>0</v>
      </c>
      <c r="Z43" s="19">
        <f>T43+V43+X43</f>
        <v>0</v>
      </c>
      <c r="AA43" s="19">
        <f>U43+W43+Y43</f>
        <v>0</v>
      </c>
      <c r="AB43" s="19">
        <f t="shared" si="30"/>
        <v>0</v>
      </c>
      <c r="AC43" s="19">
        <f t="shared" si="30"/>
        <v>0</v>
      </c>
      <c r="AD43" s="19">
        <f t="shared" si="30"/>
        <v>0</v>
      </c>
      <c r="AE43" s="19">
        <f t="shared" si="30"/>
        <v>0</v>
      </c>
      <c r="AF43" s="19">
        <f t="shared" si="30"/>
        <v>0</v>
      </c>
      <c r="AG43" s="19">
        <f t="shared" si="30"/>
        <v>0</v>
      </c>
      <c r="AH43" s="19">
        <f t="shared" si="30"/>
        <v>0</v>
      </c>
      <c r="AI43" s="19">
        <f t="shared" si="30"/>
        <v>0</v>
      </c>
      <c r="AJ43" s="19">
        <f t="shared" si="30"/>
        <v>0</v>
      </c>
      <c r="AK43" s="19">
        <f t="shared" si="30"/>
        <v>0</v>
      </c>
      <c r="AL43" s="19">
        <f t="shared" si="30"/>
        <v>0</v>
      </c>
      <c r="AM43" s="19">
        <f t="shared" si="30"/>
        <v>0</v>
      </c>
      <c r="AN43" s="19">
        <f t="shared" si="30"/>
        <v>0</v>
      </c>
      <c r="AO43" s="19">
        <f t="shared" si="30"/>
        <v>0</v>
      </c>
      <c r="AP43" s="19">
        <f t="shared" si="30"/>
        <v>0</v>
      </c>
      <c r="AQ43" s="19">
        <f t="shared" si="30"/>
        <v>0</v>
      </c>
      <c r="AR43" s="19">
        <f t="shared" si="30"/>
        <v>0</v>
      </c>
      <c r="AS43" s="19">
        <f t="shared" si="30"/>
        <v>0</v>
      </c>
      <c r="AT43" s="19">
        <f t="shared" si="30"/>
        <v>0</v>
      </c>
      <c r="AU43" s="19">
        <f t="shared" si="30"/>
        <v>0</v>
      </c>
      <c r="AV43" s="19">
        <f t="shared" si="30"/>
        <v>0</v>
      </c>
      <c r="AW43" s="19">
        <f t="shared" si="30"/>
        <v>0</v>
      </c>
      <c r="AX43" s="19">
        <f t="shared" si="30"/>
        <v>0</v>
      </c>
      <c r="AY43" s="19">
        <f t="shared" si="30"/>
        <v>0</v>
      </c>
      <c r="AZ43" s="19">
        <f>AX43+AV43+AT43+AR43+AP43</f>
        <v>0</v>
      </c>
      <c r="BA43" s="19">
        <f>AY43+AW43+AU43+AS43+AQ43</f>
        <v>0</v>
      </c>
      <c r="BC43" s="1">
        <f t="shared" si="10"/>
        <v>0</v>
      </c>
    </row>
    <row r="44" spans="1:55" ht="18" customHeight="1">
      <c r="A44" s="39" t="s">
        <v>46</v>
      </c>
      <c r="B44" s="20" t="s">
        <v>46</v>
      </c>
      <c r="C44" s="43"/>
      <c r="D44" s="19"/>
      <c r="E44" s="19"/>
      <c r="F44" s="19"/>
      <c r="G44" s="19"/>
      <c r="H44" s="19"/>
      <c r="I44" s="19"/>
      <c r="J44" s="19" t="s">
        <v>46</v>
      </c>
      <c r="K44" s="19"/>
      <c r="L44" s="19"/>
      <c r="M44" s="19"/>
      <c r="N44" s="19"/>
      <c r="O44" s="19"/>
      <c r="P44" s="19"/>
      <c r="Q44" s="19"/>
      <c r="R44" s="19"/>
      <c r="S44" s="19"/>
      <c r="T44" s="18"/>
      <c r="U44" s="1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8"/>
      <c r="AK44" s="18"/>
      <c r="AL44" s="19"/>
      <c r="AM44" s="19"/>
      <c r="AN44" s="19"/>
      <c r="AO44" s="19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C44" s="1">
        <f t="shared" si="10"/>
        <v>0</v>
      </c>
    </row>
    <row r="45" spans="1:56" ht="18" customHeight="1">
      <c r="A45" s="72" t="s">
        <v>41</v>
      </c>
      <c r="B45" s="72"/>
      <c r="C45" s="72"/>
      <c r="D45" s="19">
        <f aca="true" t="shared" si="31" ref="D45:AI45">D18+D20+D22+D24+D27+D29+D32+D36+D38+D41+D43</f>
        <v>30</v>
      </c>
      <c r="E45" s="19">
        <f t="shared" si="31"/>
        <v>783</v>
      </c>
      <c r="F45" s="19">
        <f t="shared" si="31"/>
        <v>11</v>
      </c>
      <c r="G45" s="19">
        <f t="shared" si="31"/>
        <v>302</v>
      </c>
      <c r="H45" s="19">
        <f t="shared" si="31"/>
        <v>0</v>
      </c>
      <c r="I45" s="19">
        <f t="shared" si="31"/>
        <v>0</v>
      </c>
      <c r="J45" s="19">
        <f t="shared" si="31"/>
        <v>41</v>
      </c>
      <c r="K45" s="19">
        <f t="shared" si="31"/>
        <v>1085</v>
      </c>
      <c r="L45" s="19">
        <f t="shared" si="31"/>
        <v>8</v>
      </c>
      <c r="M45" s="19">
        <f t="shared" si="31"/>
        <v>148</v>
      </c>
      <c r="N45" s="19">
        <f t="shared" si="31"/>
        <v>5</v>
      </c>
      <c r="O45" s="19">
        <f t="shared" si="31"/>
        <v>112</v>
      </c>
      <c r="P45" s="19">
        <f t="shared" si="31"/>
        <v>1</v>
      </c>
      <c r="Q45" s="19">
        <f t="shared" si="31"/>
        <v>15</v>
      </c>
      <c r="R45" s="19">
        <f t="shared" si="31"/>
        <v>14</v>
      </c>
      <c r="S45" s="19">
        <f t="shared" si="31"/>
        <v>275</v>
      </c>
      <c r="T45" s="19">
        <f t="shared" si="31"/>
        <v>5</v>
      </c>
      <c r="U45" s="19">
        <f t="shared" si="31"/>
        <v>92</v>
      </c>
      <c r="V45" s="19">
        <f t="shared" si="31"/>
        <v>5</v>
      </c>
      <c r="W45" s="19">
        <f t="shared" si="31"/>
        <v>92</v>
      </c>
      <c r="X45" s="19">
        <f t="shared" si="31"/>
        <v>1</v>
      </c>
      <c r="Y45" s="19">
        <f>Y18+Y20+Y22+Y24+Y27+Y29+Y32+Y36+Y38+Y41+Y43</f>
        <v>25</v>
      </c>
      <c r="Z45" s="19">
        <f t="shared" si="31"/>
        <v>11</v>
      </c>
      <c r="AA45" s="19">
        <f t="shared" si="31"/>
        <v>214</v>
      </c>
      <c r="AB45" s="19">
        <f t="shared" si="31"/>
        <v>8</v>
      </c>
      <c r="AC45" s="19">
        <f t="shared" si="31"/>
        <v>108</v>
      </c>
      <c r="AD45" s="19">
        <f t="shared" si="31"/>
        <v>3</v>
      </c>
      <c r="AE45" s="19">
        <f t="shared" si="31"/>
        <v>49</v>
      </c>
      <c r="AF45" s="19">
        <f t="shared" si="31"/>
        <v>0</v>
      </c>
      <c r="AG45" s="19">
        <f t="shared" si="31"/>
        <v>0</v>
      </c>
      <c r="AH45" s="19">
        <f t="shared" si="31"/>
        <v>11</v>
      </c>
      <c r="AI45" s="19">
        <f t="shared" si="31"/>
        <v>157</v>
      </c>
      <c r="AJ45" s="19">
        <f aca="true" t="shared" si="32" ref="AJ45:AZ45">AJ18+AJ20+AJ22+AJ24+AJ27+AJ29+AJ32+AJ36+AJ38+AJ41+AJ43</f>
        <v>7</v>
      </c>
      <c r="AK45" s="19">
        <f t="shared" si="32"/>
        <v>53</v>
      </c>
      <c r="AL45" s="19">
        <f t="shared" si="32"/>
        <v>4</v>
      </c>
      <c r="AM45" s="19">
        <f t="shared" si="32"/>
        <v>38</v>
      </c>
      <c r="AN45" s="19">
        <f t="shared" si="32"/>
        <v>11</v>
      </c>
      <c r="AO45" s="19">
        <f t="shared" si="32"/>
        <v>91</v>
      </c>
      <c r="AP45" s="19">
        <f t="shared" si="32"/>
        <v>43</v>
      </c>
      <c r="AQ45" s="19">
        <f t="shared" si="32"/>
        <v>1023</v>
      </c>
      <c r="AR45" s="19">
        <f t="shared" si="32"/>
        <v>21</v>
      </c>
      <c r="AS45" s="19">
        <f t="shared" si="32"/>
        <v>511</v>
      </c>
      <c r="AT45" s="19">
        <f t="shared" si="32"/>
        <v>2</v>
      </c>
      <c r="AU45" s="19">
        <f t="shared" si="32"/>
        <v>40</v>
      </c>
      <c r="AV45" s="19">
        <f t="shared" si="32"/>
        <v>11</v>
      </c>
      <c r="AW45" s="19">
        <f t="shared" si="32"/>
        <v>157</v>
      </c>
      <c r="AX45" s="19">
        <f t="shared" si="32"/>
        <v>11</v>
      </c>
      <c r="AY45" s="19">
        <f t="shared" si="32"/>
        <v>92</v>
      </c>
      <c r="AZ45" s="19">
        <f t="shared" si="32"/>
        <v>88</v>
      </c>
      <c r="BA45" s="19">
        <f>BA18+BA20+BA22+BA24+BA27+BA29+BA32+BA36+BA38+BA41+BA43</f>
        <v>1823</v>
      </c>
      <c r="BB45" s="1">
        <f>E45+G45+M45+O45+Q45+U45+W45+Y45+AC45+AE45+AG45+AK45+AM45+AQ5</f>
        <v>1817</v>
      </c>
      <c r="BC45" s="1">
        <f t="shared" si="10"/>
        <v>1817</v>
      </c>
      <c r="BD45" s="1">
        <f>AK45+AM45+AQ45+AS45+AU45+AW45</f>
        <v>1822</v>
      </c>
    </row>
    <row r="46" spans="1:55" ht="12.75">
      <c r="A46" s="9"/>
      <c r="B46" s="11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 t="s">
        <v>46</v>
      </c>
      <c r="Y46" s="9"/>
      <c r="Z46" s="9"/>
      <c r="AA46" s="9"/>
      <c r="AB46" s="9"/>
      <c r="AC46" s="9"/>
      <c r="AD46" s="9"/>
      <c r="AE46" s="9"/>
      <c r="AF46" s="9"/>
      <c r="AG46" s="9" t="s">
        <v>46</v>
      </c>
      <c r="AH46" s="12"/>
      <c r="AI46" s="12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C46" s="1" t="e">
        <f t="shared" si="10"/>
        <v>#VALUE!</v>
      </c>
    </row>
    <row r="47" spans="1:55" ht="18.75">
      <c r="A47" s="82" t="s">
        <v>46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C47" s="1">
        <f t="shared" si="10"/>
        <v>0</v>
      </c>
    </row>
    <row r="48" spans="1:55" ht="12" customHeight="1">
      <c r="A48" s="21"/>
      <c r="B48" s="2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9"/>
      <c r="AE48" s="9"/>
      <c r="AF48" s="9"/>
      <c r="AG48" s="9"/>
      <c r="AH48" s="12"/>
      <c r="AI48" s="12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C48" s="1">
        <f t="shared" si="10"/>
        <v>0</v>
      </c>
    </row>
    <row r="49" spans="1:55" ht="12" customHeight="1">
      <c r="A49" s="64" t="s">
        <v>2</v>
      </c>
      <c r="B49" s="65" t="s">
        <v>3</v>
      </c>
      <c r="C49" s="68" t="s">
        <v>4</v>
      </c>
      <c r="D49" s="69" t="s">
        <v>5</v>
      </c>
      <c r="E49" s="69"/>
      <c r="F49" s="69"/>
      <c r="G49" s="69"/>
      <c r="H49" s="69"/>
      <c r="I49" s="69"/>
      <c r="J49" s="69"/>
      <c r="K49" s="69"/>
      <c r="L49" s="69" t="s">
        <v>61</v>
      </c>
      <c r="M49" s="69"/>
      <c r="N49" s="69"/>
      <c r="O49" s="69"/>
      <c r="P49" s="69"/>
      <c r="Q49" s="69"/>
      <c r="R49" s="69"/>
      <c r="S49" s="69"/>
      <c r="T49" s="62" t="s">
        <v>6</v>
      </c>
      <c r="U49" s="77"/>
      <c r="V49" s="77"/>
      <c r="W49" s="77"/>
      <c r="X49" s="77"/>
      <c r="Y49" s="77"/>
      <c r="Z49" s="77"/>
      <c r="AA49" s="76"/>
      <c r="AB49" s="69" t="s">
        <v>33</v>
      </c>
      <c r="AC49" s="69"/>
      <c r="AD49" s="69"/>
      <c r="AE49" s="69"/>
      <c r="AF49" s="69"/>
      <c r="AG49" s="69"/>
      <c r="AH49" s="69"/>
      <c r="AI49" s="69"/>
      <c r="AJ49" s="70" t="s">
        <v>8</v>
      </c>
      <c r="AK49" s="70"/>
      <c r="AL49" s="70"/>
      <c r="AM49" s="70"/>
      <c r="AN49" s="70"/>
      <c r="AO49" s="70"/>
      <c r="AP49" s="69" t="s">
        <v>9</v>
      </c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C49" s="1">
        <f t="shared" si="10"/>
        <v>0</v>
      </c>
    </row>
    <row r="50" spans="1:55" ht="13.5" customHeight="1">
      <c r="A50" s="64"/>
      <c r="B50" s="66"/>
      <c r="C50" s="68"/>
      <c r="D50" s="69">
        <v>10.5</v>
      </c>
      <c r="E50" s="69"/>
      <c r="F50" s="69">
        <v>12</v>
      </c>
      <c r="G50" s="69"/>
      <c r="H50" s="69">
        <v>24</v>
      </c>
      <c r="I50" s="69"/>
      <c r="J50" s="69" t="s">
        <v>10</v>
      </c>
      <c r="K50" s="69"/>
      <c r="L50" s="69">
        <v>10.5</v>
      </c>
      <c r="M50" s="69"/>
      <c r="N50" s="69">
        <v>12</v>
      </c>
      <c r="O50" s="69"/>
      <c r="P50" s="69">
        <v>24</v>
      </c>
      <c r="Q50" s="69"/>
      <c r="R50" s="69" t="s">
        <v>10</v>
      </c>
      <c r="S50" s="69"/>
      <c r="T50" s="69">
        <v>10.5</v>
      </c>
      <c r="U50" s="69"/>
      <c r="V50" s="69">
        <v>12</v>
      </c>
      <c r="W50" s="69"/>
      <c r="X50" s="62">
        <v>24</v>
      </c>
      <c r="Y50" s="76"/>
      <c r="Z50" s="69" t="s">
        <v>10</v>
      </c>
      <c r="AA50" s="69"/>
      <c r="AB50" s="69">
        <v>10.5</v>
      </c>
      <c r="AC50" s="69"/>
      <c r="AD50" s="69">
        <v>12</v>
      </c>
      <c r="AE50" s="69"/>
      <c r="AF50" s="69">
        <v>24</v>
      </c>
      <c r="AG50" s="69"/>
      <c r="AH50" s="74" t="s">
        <v>10</v>
      </c>
      <c r="AI50" s="74"/>
      <c r="AJ50" s="70" t="s">
        <v>11</v>
      </c>
      <c r="AK50" s="70"/>
      <c r="AL50" s="69" t="s">
        <v>12</v>
      </c>
      <c r="AM50" s="69"/>
      <c r="AN50" s="63" t="s">
        <v>10</v>
      </c>
      <c r="AO50" s="63"/>
      <c r="AP50" s="69">
        <v>10.5</v>
      </c>
      <c r="AQ50" s="69"/>
      <c r="AR50" s="69">
        <v>12</v>
      </c>
      <c r="AS50" s="69"/>
      <c r="AT50" s="69">
        <v>24</v>
      </c>
      <c r="AU50" s="69"/>
      <c r="AV50" s="62" t="s">
        <v>13</v>
      </c>
      <c r="AW50" s="76"/>
      <c r="AX50" s="75" t="s">
        <v>59</v>
      </c>
      <c r="AY50" s="61"/>
      <c r="AZ50" s="69" t="s">
        <v>10</v>
      </c>
      <c r="BA50" s="69"/>
      <c r="BC50" s="1">
        <f t="shared" si="10"/>
        <v>0</v>
      </c>
    </row>
    <row r="51" spans="1:55" ht="12.75" customHeight="1">
      <c r="A51" s="64"/>
      <c r="B51" s="67"/>
      <c r="C51" s="68"/>
      <c r="D51" s="13" t="s">
        <v>14</v>
      </c>
      <c r="E51" s="13" t="s">
        <v>15</v>
      </c>
      <c r="F51" s="13" t="s">
        <v>14</v>
      </c>
      <c r="G51" s="13" t="s">
        <v>15</v>
      </c>
      <c r="H51" s="13" t="s">
        <v>14</v>
      </c>
      <c r="I51" s="13" t="s">
        <v>15</v>
      </c>
      <c r="J51" s="13" t="s">
        <v>14</v>
      </c>
      <c r="K51" s="13" t="s">
        <v>15</v>
      </c>
      <c r="L51" s="13" t="s">
        <v>14</v>
      </c>
      <c r="M51" s="13" t="s">
        <v>15</v>
      </c>
      <c r="N51" s="13" t="s">
        <v>14</v>
      </c>
      <c r="O51" s="13" t="s">
        <v>15</v>
      </c>
      <c r="P51" s="13" t="s">
        <v>14</v>
      </c>
      <c r="Q51" s="13" t="s">
        <v>15</v>
      </c>
      <c r="R51" s="13" t="s">
        <v>14</v>
      </c>
      <c r="S51" s="13" t="s">
        <v>15</v>
      </c>
      <c r="T51" s="13" t="s">
        <v>14</v>
      </c>
      <c r="U51" s="13" t="s">
        <v>15</v>
      </c>
      <c r="V51" s="13" t="s">
        <v>14</v>
      </c>
      <c r="W51" s="13" t="s">
        <v>15</v>
      </c>
      <c r="X51" s="13" t="s">
        <v>14</v>
      </c>
      <c r="Y51" s="13" t="s">
        <v>15</v>
      </c>
      <c r="Z51" s="13" t="s">
        <v>14</v>
      </c>
      <c r="AA51" s="13" t="s">
        <v>15</v>
      </c>
      <c r="AB51" s="13" t="s">
        <v>14</v>
      </c>
      <c r="AC51" s="13" t="s">
        <v>15</v>
      </c>
      <c r="AD51" s="13" t="s">
        <v>14</v>
      </c>
      <c r="AE51" s="13" t="s">
        <v>15</v>
      </c>
      <c r="AF51" s="13" t="s">
        <v>14</v>
      </c>
      <c r="AG51" s="13" t="s">
        <v>15</v>
      </c>
      <c r="AH51" s="14" t="s">
        <v>14</v>
      </c>
      <c r="AI51" s="14" t="s">
        <v>15</v>
      </c>
      <c r="AJ51" s="13" t="s">
        <v>14</v>
      </c>
      <c r="AK51" s="13" t="s">
        <v>15</v>
      </c>
      <c r="AL51" s="13" t="s">
        <v>14</v>
      </c>
      <c r="AM51" s="13" t="s">
        <v>15</v>
      </c>
      <c r="AN51" s="13" t="s">
        <v>14</v>
      </c>
      <c r="AO51" s="13" t="s">
        <v>15</v>
      </c>
      <c r="AP51" s="13" t="s">
        <v>14</v>
      </c>
      <c r="AQ51" s="13" t="s">
        <v>15</v>
      </c>
      <c r="AR51" s="13" t="s">
        <v>14</v>
      </c>
      <c r="AS51" s="13" t="s">
        <v>15</v>
      </c>
      <c r="AT51" s="13" t="s">
        <v>14</v>
      </c>
      <c r="AU51" s="13" t="s">
        <v>15</v>
      </c>
      <c r="AV51" s="13" t="s">
        <v>14</v>
      </c>
      <c r="AW51" s="13" t="s">
        <v>15</v>
      </c>
      <c r="AX51" s="13" t="s">
        <v>14</v>
      </c>
      <c r="AY51" s="13" t="s">
        <v>15</v>
      </c>
      <c r="AZ51" s="13" t="s">
        <v>14</v>
      </c>
      <c r="BA51" s="13" t="s">
        <v>15</v>
      </c>
      <c r="BC51" s="1" t="e">
        <f aca="true" t="shared" si="33" ref="BC51:BC72">E51+G51+I51+M51+O51+Q51+U51+W51+Y51+AC51+AE51+AG51+AK51+AM51</f>
        <v>#VALUE!</v>
      </c>
    </row>
    <row r="52" spans="1:55" ht="12" customHeight="1">
      <c r="A52" s="22" t="s">
        <v>51</v>
      </c>
      <c r="B52" s="23" t="s">
        <v>34</v>
      </c>
      <c r="C52" s="17" t="s">
        <v>17</v>
      </c>
      <c r="D52" s="18">
        <v>1</v>
      </c>
      <c r="E52" s="18">
        <v>32</v>
      </c>
      <c r="F52" s="18">
        <v>1</v>
      </c>
      <c r="G52" s="18">
        <v>37</v>
      </c>
      <c r="H52" s="18"/>
      <c r="I52" s="18"/>
      <c r="J52" s="19">
        <f>D52+F52+H52</f>
        <v>2</v>
      </c>
      <c r="K52" s="19">
        <f>E52+G52+I52</f>
        <v>69</v>
      </c>
      <c r="L52" s="18">
        <v>1</v>
      </c>
      <c r="M52" s="18">
        <v>25</v>
      </c>
      <c r="N52" s="18">
        <v>0</v>
      </c>
      <c r="O52" s="18">
        <v>0</v>
      </c>
      <c r="P52" s="18"/>
      <c r="Q52" s="18"/>
      <c r="R52" s="19">
        <f>L52+N52+P52</f>
        <v>1</v>
      </c>
      <c r="S52" s="19">
        <f>M52+O52+Q52</f>
        <v>25</v>
      </c>
      <c r="T52" s="18"/>
      <c r="U52" s="18"/>
      <c r="V52" s="18"/>
      <c r="W52" s="18"/>
      <c r="X52" s="18"/>
      <c r="Y52" s="18"/>
      <c r="Z52" s="19">
        <f>T52+V52+X52</f>
        <v>0</v>
      </c>
      <c r="AA52" s="19">
        <f>U52+W52+Y52</f>
        <v>0</v>
      </c>
      <c r="AB52" s="18">
        <v>2</v>
      </c>
      <c r="AC52" s="18">
        <v>25</v>
      </c>
      <c r="AD52" s="18"/>
      <c r="AE52" s="18">
        <v>0</v>
      </c>
      <c r="AF52" s="18"/>
      <c r="AG52" s="18"/>
      <c r="AH52" s="19">
        <f>AB52+AD52</f>
        <v>2</v>
      </c>
      <c r="AI52" s="19">
        <f>AC52+AE52</f>
        <v>25</v>
      </c>
      <c r="AJ52" s="18">
        <v>1</v>
      </c>
      <c r="AK52" s="18">
        <v>7</v>
      </c>
      <c r="AL52" s="18"/>
      <c r="AM52" s="18"/>
      <c r="AN52" s="19">
        <f>AJ52+AL52</f>
        <v>1</v>
      </c>
      <c r="AO52" s="19">
        <f>AK52+AM52</f>
        <v>7</v>
      </c>
      <c r="AP52" s="18">
        <v>2</v>
      </c>
      <c r="AQ52" s="18">
        <v>57</v>
      </c>
      <c r="AR52" s="18">
        <f>F52+N52+V52</f>
        <v>1</v>
      </c>
      <c r="AS52" s="18">
        <f>G52+O52+W52</f>
        <v>37</v>
      </c>
      <c r="AT52" s="18">
        <f>H52+P52+X52</f>
        <v>0</v>
      </c>
      <c r="AU52" s="18">
        <f>I52+Q52+Y52</f>
        <v>0</v>
      </c>
      <c r="AV52" s="18">
        <f>AH52</f>
        <v>2</v>
      </c>
      <c r="AW52" s="18">
        <f>AI52</f>
        <v>25</v>
      </c>
      <c r="AX52" s="18">
        <f>AJ52</f>
        <v>1</v>
      </c>
      <c r="AY52" s="18">
        <f>AK52</f>
        <v>7</v>
      </c>
      <c r="AZ52" s="19">
        <f>AV52+AT52+AR52+AP52+AN52</f>
        <v>6</v>
      </c>
      <c r="BA52" s="19">
        <f>AY52+AW52+AU52+AS52+AQ52</f>
        <v>126</v>
      </c>
      <c r="BC52" s="1">
        <f t="shared" si="33"/>
        <v>126</v>
      </c>
    </row>
    <row r="53" spans="1:55" s="2" customFormat="1" ht="12" customHeight="1">
      <c r="A53" s="71" t="s">
        <v>20</v>
      </c>
      <c r="B53" s="71"/>
      <c r="C53" s="71"/>
      <c r="D53" s="19">
        <f aca="true" t="shared" si="34" ref="D53:AY53">D52</f>
        <v>1</v>
      </c>
      <c r="E53" s="19">
        <f t="shared" si="34"/>
        <v>32</v>
      </c>
      <c r="F53" s="19">
        <f t="shared" si="34"/>
        <v>1</v>
      </c>
      <c r="G53" s="19">
        <f t="shared" si="34"/>
        <v>37</v>
      </c>
      <c r="H53" s="19">
        <f t="shared" si="34"/>
        <v>0</v>
      </c>
      <c r="I53" s="19">
        <f t="shared" si="34"/>
        <v>0</v>
      </c>
      <c r="J53" s="19">
        <f t="shared" si="34"/>
        <v>2</v>
      </c>
      <c r="K53" s="19">
        <f t="shared" si="34"/>
        <v>69</v>
      </c>
      <c r="L53" s="19">
        <f t="shared" si="34"/>
        <v>1</v>
      </c>
      <c r="M53" s="19">
        <f t="shared" si="34"/>
        <v>25</v>
      </c>
      <c r="N53" s="19">
        <f t="shared" si="34"/>
        <v>0</v>
      </c>
      <c r="O53" s="19">
        <f t="shared" si="34"/>
        <v>0</v>
      </c>
      <c r="P53" s="19">
        <f t="shared" si="34"/>
        <v>0</v>
      </c>
      <c r="Q53" s="19">
        <f t="shared" si="34"/>
        <v>0</v>
      </c>
      <c r="R53" s="19">
        <f t="shared" si="34"/>
        <v>1</v>
      </c>
      <c r="S53" s="19">
        <f t="shared" si="34"/>
        <v>25</v>
      </c>
      <c r="T53" s="19">
        <f t="shared" si="34"/>
        <v>0</v>
      </c>
      <c r="U53" s="19">
        <f t="shared" si="34"/>
        <v>0</v>
      </c>
      <c r="V53" s="19">
        <f t="shared" si="34"/>
        <v>0</v>
      </c>
      <c r="W53" s="19">
        <f t="shared" si="34"/>
        <v>0</v>
      </c>
      <c r="X53" s="19">
        <f t="shared" si="34"/>
        <v>0</v>
      </c>
      <c r="Y53" s="19">
        <f t="shared" si="34"/>
        <v>0</v>
      </c>
      <c r="Z53" s="19">
        <f t="shared" si="34"/>
        <v>0</v>
      </c>
      <c r="AA53" s="19">
        <f t="shared" si="34"/>
        <v>0</v>
      </c>
      <c r="AB53" s="19">
        <f t="shared" si="34"/>
        <v>2</v>
      </c>
      <c r="AC53" s="19">
        <f t="shared" si="34"/>
        <v>25</v>
      </c>
      <c r="AD53" s="19">
        <f t="shared" si="34"/>
        <v>0</v>
      </c>
      <c r="AE53" s="19">
        <f t="shared" si="34"/>
        <v>0</v>
      </c>
      <c r="AF53" s="19">
        <f t="shared" si="34"/>
        <v>0</v>
      </c>
      <c r="AG53" s="19">
        <f t="shared" si="34"/>
        <v>0</v>
      </c>
      <c r="AH53" s="19">
        <f t="shared" si="34"/>
        <v>2</v>
      </c>
      <c r="AI53" s="19">
        <f t="shared" si="34"/>
        <v>25</v>
      </c>
      <c r="AJ53" s="19">
        <f t="shared" si="34"/>
        <v>1</v>
      </c>
      <c r="AK53" s="19">
        <f t="shared" si="34"/>
        <v>7</v>
      </c>
      <c r="AL53" s="19">
        <f t="shared" si="34"/>
        <v>0</v>
      </c>
      <c r="AM53" s="19">
        <f t="shared" si="34"/>
        <v>0</v>
      </c>
      <c r="AN53" s="19">
        <f t="shared" si="34"/>
        <v>1</v>
      </c>
      <c r="AO53" s="19">
        <f t="shared" si="34"/>
        <v>7</v>
      </c>
      <c r="AP53" s="19">
        <f t="shared" si="34"/>
        <v>2</v>
      </c>
      <c r="AQ53" s="19">
        <f t="shared" si="34"/>
        <v>57</v>
      </c>
      <c r="AR53" s="19">
        <f t="shared" si="34"/>
        <v>1</v>
      </c>
      <c r="AS53" s="19">
        <f t="shared" si="34"/>
        <v>37</v>
      </c>
      <c r="AT53" s="19">
        <f t="shared" si="34"/>
        <v>0</v>
      </c>
      <c r="AU53" s="19">
        <f t="shared" si="34"/>
        <v>0</v>
      </c>
      <c r="AV53" s="19">
        <f t="shared" si="34"/>
        <v>2</v>
      </c>
      <c r="AW53" s="19">
        <f t="shared" si="34"/>
        <v>25</v>
      </c>
      <c r="AX53" s="19">
        <f t="shared" si="34"/>
        <v>1</v>
      </c>
      <c r="AY53" s="19">
        <f t="shared" si="34"/>
        <v>7</v>
      </c>
      <c r="AZ53" s="19">
        <f>AX53+AV53+AT53+AR53+AP53</f>
        <v>6</v>
      </c>
      <c r="BA53" s="19">
        <f>AY53+AW53+AU53+AS53+AQ53</f>
        <v>126</v>
      </c>
      <c r="BC53" s="1">
        <f t="shared" si="33"/>
        <v>126</v>
      </c>
    </row>
    <row r="54" spans="1:55" s="37" customFormat="1" ht="18" customHeight="1">
      <c r="A54" s="22" t="s">
        <v>52</v>
      </c>
      <c r="B54" s="23" t="s">
        <v>62</v>
      </c>
      <c r="C54" s="17" t="s">
        <v>17</v>
      </c>
      <c r="D54" s="18">
        <v>7</v>
      </c>
      <c r="E54" s="18">
        <v>176</v>
      </c>
      <c r="F54" s="18"/>
      <c r="G54" s="18"/>
      <c r="H54" s="18"/>
      <c r="I54" s="18"/>
      <c r="J54" s="19">
        <f>D54+F54+H54</f>
        <v>7</v>
      </c>
      <c r="K54" s="19">
        <f>E54+G54+I54</f>
        <v>176</v>
      </c>
      <c r="L54" s="18">
        <v>2</v>
      </c>
      <c r="M54" s="18">
        <v>40</v>
      </c>
      <c r="N54" s="18"/>
      <c r="O54" s="18"/>
      <c r="P54" s="18"/>
      <c r="Q54" s="18"/>
      <c r="R54" s="19">
        <f>L54+N54+P54</f>
        <v>2</v>
      </c>
      <c r="S54" s="19">
        <f>M54+O54+Q54</f>
        <v>40</v>
      </c>
      <c r="T54" s="18">
        <v>0</v>
      </c>
      <c r="U54" s="18">
        <v>0</v>
      </c>
      <c r="V54" s="18"/>
      <c r="W54" s="18"/>
      <c r="X54" s="18"/>
      <c r="Y54" s="18"/>
      <c r="Z54" s="19">
        <f aca="true" t="shared" si="35" ref="Z54:AA59">T54+V54+X54</f>
        <v>0</v>
      </c>
      <c r="AA54" s="19">
        <f t="shared" si="35"/>
        <v>0</v>
      </c>
      <c r="AB54" s="18">
        <v>1</v>
      </c>
      <c r="AC54" s="18">
        <v>15</v>
      </c>
      <c r="AD54" s="18"/>
      <c r="AE54" s="18"/>
      <c r="AF54" s="18"/>
      <c r="AG54" s="18"/>
      <c r="AH54" s="19">
        <f>AB54+AD54+AF54</f>
        <v>1</v>
      </c>
      <c r="AI54" s="19">
        <f>AC54+AE54+AG54</f>
        <v>15</v>
      </c>
      <c r="AJ54" s="18">
        <v>4</v>
      </c>
      <c r="AK54" s="18">
        <v>29</v>
      </c>
      <c r="AL54" s="18"/>
      <c r="AM54" s="18"/>
      <c r="AN54" s="19">
        <f>AJ54+AL54</f>
        <v>4</v>
      </c>
      <c r="AO54" s="19">
        <f>AK54+AM54</f>
        <v>29</v>
      </c>
      <c r="AP54" s="18">
        <v>9</v>
      </c>
      <c r="AQ54" s="18">
        <v>216</v>
      </c>
      <c r="AR54" s="18">
        <f>F54+N54+V54</f>
        <v>0</v>
      </c>
      <c r="AS54" s="18">
        <f>G54+O54+W54</f>
        <v>0</v>
      </c>
      <c r="AT54" s="18">
        <f>H54+P54+X54</f>
        <v>0</v>
      </c>
      <c r="AU54" s="18">
        <f>I54+Q54+Y54</f>
        <v>0</v>
      </c>
      <c r="AV54" s="18">
        <f>AH54</f>
        <v>1</v>
      </c>
      <c r="AW54" s="18">
        <f>AI54</f>
        <v>15</v>
      </c>
      <c r="AX54" s="18">
        <f aca="true" t="shared" si="36" ref="AX54:AX62">AJ54</f>
        <v>4</v>
      </c>
      <c r="AY54" s="18">
        <f aca="true" t="shared" si="37" ref="AY54:AY62">AK54</f>
        <v>29</v>
      </c>
      <c r="AZ54" s="19">
        <f>AV54+AT54+AR54+AP54+AN54</f>
        <v>14</v>
      </c>
      <c r="BA54" s="19">
        <f>AQ54+AY54+AW54+AU54+AS54</f>
        <v>260</v>
      </c>
      <c r="BC54" s="35">
        <f>E54+G54+I54+M54+O54+Q54+U54+W54+Y54+AC54+AE54+AG54+AK54+AM54</f>
        <v>260</v>
      </c>
    </row>
    <row r="55" spans="1:55" s="35" customFormat="1" ht="18" customHeight="1">
      <c r="A55" s="22" t="s">
        <v>53</v>
      </c>
      <c r="B55" s="23" t="s">
        <v>42</v>
      </c>
      <c r="C55" s="17" t="s">
        <v>17</v>
      </c>
      <c r="D55" s="18">
        <v>6</v>
      </c>
      <c r="E55" s="18">
        <v>127</v>
      </c>
      <c r="F55" s="18"/>
      <c r="G55" s="18"/>
      <c r="H55" s="18"/>
      <c r="I55" s="18"/>
      <c r="J55" s="19">
        <f aca="true" t="shared" si="38" ref="J55:K60">D55+F55+H55</f>
        <v>6</v>
      </c>
      <c r="K55" s="19">
        <f t="shared" si="38"/>
        <v>127</v>
      </c>
      <c r="L55" s="18">
        <v>0</v>
      </c>
      <c r="M55" s="18">
        <v>0</v>
      </c>
      <c r="N55" s="18"/>
      <c r="O55" s="18"/>
      <c r="P55" s="18"/>
      <c r="Q55" s="18"/>
      <c r="R55" s="19">
        <f aca="true" t="shared" si="39" ref="R55:S58">L55+N55+P55</f>
        <v>0</v>
      </c>
      <c r="S55" s="19">
        <f t="shared" si="39"/>
        <v>0</v>
      </c>
      <c r="T55" s="18">
        <v>0</v>
      </c>
      <c r="U55" s="18">
        <v>0</v>
      </c>
      <c r="V55" s="18"/>
      <c r="W55" s="18"/>
      <c r="X55" s="18"/>
      <c r="Y55" s="18"/>
      <c r="Z55" s="19">
        <f t="shared" si="35"/>
        <v>0</v>
      </c>
      <c r="AA55" s="19">
        <f t="shared" si="35"/>
        <v>0</v>
      </c>
      <c r="AB55" s="18">
        <v>0</v>
      </c>
      <c r="AC55" s="18">
        <v>0</v>
      </c>
      <c r="AD55" s="18"/>
      <c r="AE55" s="18"/>
      <c r="AF55" s="18"/>
      <c r="AG55" s="18"/>
      <c r="AH55" s="19">
        <f aca="true" t="shared" si="40" ref="AH55:AH64">AB55+AD55+AF55</f>
        <v>0</v>
      </c>
      <c r="AI55" s="19">
        <f aca="true" t="shared" si="41" ref="AI55:AI64">AC55+AE55+AG55</f>
        <v>0</v>
      </c>
      <c r="AJ55" s="18">
        <v>1</v>
      </c>
      <c r="AK55" s="18">
        <v>10</v>
      </c>
      <c r="AL55" s="18"/>
      <c r="AM55" s="18"/>
      <c r="AN55" s="19">
        <f aca="true" t="shared" si="42" ref="AN55:AN64">AJ55+AL55</f>
        <v>1</v>
      </c>
      <c r="AO55" s="19">
        <f aca="true" t="shared" si="43" ref="AO55:AO64">AK55+AM55</f>
        <v>10</v>
      </c>
      <c r="AP55" s="18">
        <v>6</v>
      </c>
      <c r="AQ55" s="18">
        <v>127</v>
      </c>
      <c r="AR55" s="18">
        <f aca="true" t="shared" si="44" ref="AR55:AU56">F55+N55+V55</f>
        <v>0</v>
      </c>
      <c r="AS55" s="18">
        <f t="shared" si="44"/>
        <v>0</v>
      </c>
      <c r="AT55" s="18">
        <f t="shared" si="44"/>
        <v>0</v>
      </c>
      <c r="AU55" s="18">
        <f t="shared" si="44"/>
        <v>0</v>
      </c>
      <c r="AV55" s="18">
        <f aca="true" t="shared" si="45" ref="AV55:AW58">AH55</f>
        <v>0</v>
      </c>
      <c r="AW55" s="18">
        <f t="shared" si="45"/>
        <v>0</v>
      </c>
      <c r="AX55" s="18">
        <f t="shared" si="36"/>
        <v>1</v>
      </c>
      <c r="AY55" s="18">
        <f t="shared" si="37"/>
        <v>10</v>
      </c>
      <c r="AZ55" s="19">
        <f aca="true" t="shared" si="46" ref="AZ55:AZ67">AV55+AT55+AR55+AP55+AN55</f>
        <v>7</v>
      </c>
      <c r="BA55" s="19">
        <f aca="true" t="shared" si="47" ref="BA55:BA62">AQ55+AY55+AW55+AU55+AS55</f>
        <v>137</v>
      </c>
      <c r="BC55" s="35">
        <f t="shared" si="33"/>
        <v>137</v>
      </c>
    </row>
    <row r="56" spans="1:55" s="35" customFormat="1" ht="18" customHeight="1">
      <c r="A56" s="22" t="s">
        <v>54</v>
      </c>
      <c r="B56" s="23" t="s">
        <v>35</v>
      </c>
      <c r="C56" s="17" t="s">
        <v>17</v>
      </c>
      <c r="D56" s="18">
        <v>2</v>
      </c>
      <c r="E56" s="18">
        <v>53</v>
      </c>
      <c r="F56" s="18">
        <v>1</v>
      </c>
      <c r="G56" s="18">
        <v>29</v>
      </c>
      <c r="H56" s="18"/>
      <c r="I56" s="18"/>
      <c r="J56" s="19">
        <f t="shared" si="38"/>
        <v>3</v>
      </c>
      <c r="K56" s="19">
        <f t="shared" si="38"/>
        <v>82</v>
      </c>
      <c r="L56" s="18">
        <v>1</v>
      </c>
      <c r="M56" s="18">
        <v>18</v>
      </c>
      <c r="N56" s="18"/>
      <c r="O56" s="18"/>
      <c r="P56" s="18"/>
      <c r="Q56" s="18"/>
      <c r="R56" s="19">
        <f t="shared" si="39"/>
        <v>1</v>
      </c>
      <c r="S56" s="19">
        <f t="shared" si="39"/>
        <v>18</v>
      </c>
      <c r="T56" s="18"/>
      <c r="U56" s="18"/>
      <c r="V56" s="18"/>
      <c r="W56" s="18"/>
      <c r="X56" s="18"/>
      <c r="Y56" s="18"/>
      <c r="Z56" s="19">
        <f t="shared" si="35"/>
        <v>0</v>
      </c>
      <c r="AA56" s="19">
        <f t="shared" si="35"/>
        <v>0</v>
      </c>
      <c r="AB56" s="18"/>
      <c r="AC56" s="18"/>
      <c r="AD56" s="18"/>
      <c r="AE56" s="18"/>
      <c r="AF56" s="18"/>
      <c r="AG56" s="18"/>
      <c r="AH56" s="19">
        <f t="shared" si="40"/>
        <v>0</v>
      </c>
      <c r="AI56" s="19">
        <f t="shared" si="41"/>
        <v>0</v>
      </c>
      <c r="AJ56" s="18"/>
      <c r="AK56" s="18"/>
      <c r="AL56" s="18"/>
      <c r="AM56" s="18"/>
      <c r="AN56" s="19">
        <f t="shared" si="42"/>
        <v>0</v>
      </c>
      <c r="AO56" s="19">
        <f t="shared" si="43"/>
        <v>0</v>
      </c>
      <c r="AP56" s="18">
        <v>3</v>
      </c>
      <c r="AQ56" s="18">
        <v>71</v>
      </c>
      <c r="AR56" s="18">
        <f t="shared" si="44"/>
        <v>1</v>
      </c>
      <c r="AS56" s="18">
        <f t="shared" si="44"/>
        <v>29</v>
      </c>
      <c r="AT56" s="18">
        <f t="shared" si="44"/>
        <v>0</v>
      </c>
      <c r="AU56" s="18">
        <f t="shared" si="44"/>
        <v>0</v>
      </c>
      <c r="AV56" s="18">
        <f t="shared" si="45"/>
        <v>0</v>
      </c>
      <c r="AW56" s="18">
        <f t="shared" si="45"/>
        <v>0</v>
      </c>
      <c r="AX56" s="18">
        <f t="shared" si="36"/>
        <v>0</v>
      </c>
      <c r="AY56" s="18">
        <f t="shared" si="37"/>
        <v>0</v>
      </c>
      <c r="AZ56" s="19">
        <f t="shared" si="46"/>
        <v>4</v>
      </c>
      <c r="BA56" s="19">
        <f t="shared" si="47"/>
        <v>100</v>
      </c>
      <c r="BC56" s="35">
        <f t="shared" si="33"/>
        <v>100</v>
      </c>
    </row>
    <row r="57" spans="1:55" s="38" customFormat="1" ht="18" customHeight="1">
      <c r="A57" s="22" t="s">
        <v>55</v>
      </c>
      <c r="B57" s="23" t="s">
        <v>36</v>
      </c>
      <c r="C57" s="17" t="s">
        <v>17</v>
      </c>
      <c r="D57" s="18">
        <v>0</v>
      </c>
      <c r="E57" s="18"/>
      <c r="F57" s="18"/>
      <c r="G57" s="18"/>
      <c r="H57" s="18"/>
      <c r="I57" s="18"/>
      <c r="J57" s="19">
        <f t="shared" si="38"/>
        <v>0</v>
      </c>
      <c r="K57" s="19">
        <f t="shared" si="38"/>
        <v>0</v>
      </c>
      <c r="L57" s="18"/>
      <c r="M57" s="18"/>
      <c r="N57" s="18"/>
      <c r="O57" s="18"/>
      <c r="P57" s="18"/>
      <c r="Q57" s="18"/>
      <c r="R57" s="19">
        <f t="shared" si="39"/>
        <v>0</v>
      </c>
      <c r="S57" s="19">
        <f t="shared" si="39"/>
        <v>0</v>
      </c>
      <c r="T57" s="18">
        <v>1</v>
      </c>
      <c r="U57" s="18">
        <v>22</v>
      </c>
      <c r="V57" s="18"/>
      <c r="W57" s="18"/>
      <c r="X57" s="18"/>
      <c r="Y57" s="18"/>
      <c r="Z57" s="19">
        <f t="shared" si="35"/>
        <v>1</v>
      </c>
      <c r="AA57" s="19">
        <f t="shared" si="35"/>
        <v>22</v>
      </c>
      <c r="AB57" s="18"/>
      <c r="AC57" s="18"/>
      <c r="AD57" s="18">
        <v>0</v>
      </c>
      <c r="AE57" s="18">
        <v>0</v>
      </c>
      <c r="AF57" s="18">
        <v>0</v>
      </c>
      <c r="AG57" s="18">
        <v>0</v>
      </c>
      <c r="AH57" s="19">
        <f t="shared" si="40"/>
        <v>0</v>
      </c>
      <c r="AI57" s="19">
        <f t="shared" si="41"/>
        <v>0</v>
      </c>
      <c r="AJ57" s="18"/>
      <c r="AK57" s="18"/>
      <c r="AL57" s="18"/>
      <c r="AM57" s="18"/>
      <c r="AN57" s="19">
        <f t="shared" si="42"/>
        <v>0</v>
      </c>
      <c r="AO57" s="19">
        <f t="shared" si="43"/>
        <v>0</v>
      </c>
      <c r="AP57" s="18">
        <f>D57+L57+T57+AN57</f>
        <v>1</v>
      </c>
      <c r="AQ57" s="18">
        <f>E57+M57+U57+AO57</f>
        <v>22</v>
      </c>
      <c r="AR57" s="18">
        <f>F57+N57+V57</f>
        <v>0</v>
      </c>
      <c r="AS57" s="18"/>
      <c r="AT57" s="18">
        <f>H57+P57+X57</f>
        <v>0</v>
      </c>
      <c r="AU57" s="18">
        <f>I57+Q57+Y57</f>
        <v>0</v>
      </c>
      <c r="AV57" s="18">
        <f t="shared" si="45"/>
        <v>0</v>
      </c>
      <c r="AW57" s="18">
        <f t="shared" si="45"/>
        <v>0</v>
      </c>
      <c r="AX57" s="18">
        <f t="shared" si="36"/>
        <v>0</v>
      </c>
      <c r="AY57" s="18">
        <f t="shared" si="37"/>
        <v>0</v>
      </c>
      <c r="AZ57" s="19">
        <f t="shared" si="46"/>
        <v>1</v>
      </c>
      <c r="BA57" s="19">
        <f t="shared" si="47"/>
        <v>22</v>
      </c>
      <c r="BB57" s="35"/>
      <c r="BC57" s="38">
        <f t="shared" si="33"/>
        <v>22</v>
      </c>
    </row>
    <row r="58" spans="1:55" s="35" customFormat="1" ht="18" customHeight="1">
      <c r="A58" s="39">
        <v>6</v>
      </c>
      <c r="B58" s="20" t="s">
        <v>37</v>
      </c>
      <c r="C58" s="40" t="s">
        <v>17</v>
      </c>
      <c r="D58" s="18">
        <v>0</v>
      </c>
      <c r="E58" s="18">
        <v>0</v>
      </c>
      <c r="F58" s="18"/>
      <c r="G58" s="18"/>
      <c r="H58" s="18"/>
      <c r="I58" s="18"/>
      <c r="J58" s="19">
        <f t="shared" si="38"/>
        <v>0</v>
      </c>
      <c r="K58" s="19">
        <f t="shared" si="38"/>
        <v>0</v>
      </c>
      <c r="L58" s="18">
        <v>0</v>
      </c>
      <c r="M58" s="18">
        <v>0</v>
      </c>
      <c r="N58" s="18">
        <v>1</v>
      </c>
      <c r="O58" s="18">
        <v>10</v>
      </c>
      <c r="P58" s="18"/>
      <c r="Q58" s="18"/>
      <c r="R58" s="18">
        <f t="shared" si="39"/>
        <v>1</v>
      </c>
      <c r="S58" s="18">
        <f t="shared" si="39"/>
        <v>10</v>
      </c>
      <c r="T58" s="18">
        <v>2</v>
      </c>
      <c r="U58" s="18">
        <v>27</v>
      </c>
      <c r="V58" s="18"/>
      <c r="W58" s="18"/>
      <c r="X58" s="18"/>
      <c r="Y58" s="18"/>
      <c r="Z58" s="19">
        <f t="shared" si="35"/>
        <v>2</v>
      </c>
      <c r="AA58" s="19">
        <f t="shared" si="35"/>
        <v>27</v>
      </c>
      <c r="AB58" s="18"/>
      <c r="AC58" s="18"/>
      <c r="AD58" s="18"/>
      <c r="AE58" s="18"/>
      <c r="AF58" s="18"/>
      <c r="AG58" s="18"/>
      <c r="AH58" s="19">
        <f t="shared" si="40"/>
        <v>0</v>
      </c>
      <c r="AI58" s="19">
        <f t="shared" si="41"/>
        <v>0</v>
      </c>
      <c r="AJ58" s="18">
        <v>0</v>
      </c>
      <c r="AK58" s="18">
        <v>0</v>
      </c>
      <c r="AL58" s="18"/>
      <c r="AM58" s="18"/>
      <c r="AN58" s="19">
        <f t="shared" si="42"/>
        <v>0</v>
      </c>
      <c r="AO58" s="19">
        <f t="shared" si="43"/>
        <v>0</v>
      </c>
      <c r="AP58" s="18">
        <v>2</v>
      </c>
      <c r="AQ58" s="18">
        <v>27</v>
      </c>
      <c r="AR58" s="18">
        <f>F58+N58+V58</f>
        <v>1</v>
      </c>
      <c r="AS58" s="18">
        <v>10</v>
      </c>
      <c r="AT58" s="18">
        <f>H58+P58+X58</f>
        <v>0</v>
      </c>
      <c r="AU58" s="18">
        <f>I58+Q58+Y58</f>
        <v>0</v>
      </c>
      <c r="AV58" s="18">
        <f t="shared" si="45"/>
        <v>0</v>
      </c>
      <c r="AW58" s="18">
        <f t="shared" si="45"/>
        <v>0</v>
      </c>
      <c r="AX58" s="18">
        <f t="shared" si="36"/>
        <v>0</v>
      </c>
      <c r="AY58" s="18">
        <f t="shared" si="37"/>
        <v>0</v>
      </c>
      <c r="AZ58" s="19">
        <f t="shared" si="46"/>
        <v>3</v>
      </c>
      <c r="BA58" s="19">
        <f t="shared" si="47"/>
        <v>37</v>
      </c>
      <c r="BC58" s="35">
        <f t="shared" si="33"/>
        <v>37</v>
      </c>
    </row>
    <row r="59" spans="1:55" s="35" customFormat="1" ht="18" customHeight="1">
      <c r="A59" s="39">
        <v>6</v>
      </c>
      <c r="B59" s="44" t="s">
        <v>44</v>
      </c>
      <c r="C59" s="40" t="s">
        <v>17</v>
      </c>
      <c r="D59" s="18">
        <v>0</v>
      </c>
      <c r="E59" s="18">
        <v>0</v>
      </c>
      <c r="F59" s="19"/>
      <c r="G59" s="19"/>
      <c r="H59" s="19"/>
      <c r="I59" s="19"/>
      <c r="J59" s="19">
        <f t="shared" si="38"/>
        <v>0</v>
      </c>
      <c r="K59" s="19">
        <f t="shared" si="38"/>
        <v>0</v>
      </c>
      <c r="L59" s="19"/>
      <c r="M59" s="19"/>
      <c r="N59" s="19"/>
      <c r="O59" s="19"/>
      <c r="P59" s="19"/>
      <c r="Q59" s="19"/>
      <c r="R59" s="19">
        <f aca="true" t="shared" si="48" ref="R59:S63">L59+N59+P59</f>
        <v>0</v>
      </c>
      <c r="S59" s="19">
        <f t="shared" si="48"/>
        <v>0</v>
      </c>
      <c r="T59" s="19"/>
      <c r="U59" s="19"/>
      <c r="V59" s="19"/>
      <c r="W59" s="19"/>
      <c r="X59" s="19"/>
      <c r="Y59" s="19"/>
      <c r="Z59" s="19">
        <f t="shared" si="35"/>
        <v>0</v>
      </c>
      <c r="AA59" s="19">
        <f t="shared" si="35"/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f t="shared" si="40"/>
        <v>0</v>
      </c>
      <c r="AI59" s="19">
        <f t="shared" si="41"/>
        <v>0</v>
      </c>
      <c r="AJ59" s="19">
        <v>0</v>
      </c>
      <c r="AK59" s="19">
        <v>0</v>
      </c>
      <c r="AL59" s="19">
        <v>2</v>
      </c>
      <c r="AM59" s="19">
        <v>23</v>
      </c>
      <c r="AN59" s="19">
        <f t="shared" si="42"/>
        <v>2</v>
      </c>
      <c r="AO59" s="19">
        <f t="shared" si="43"/>
        <v>23</v>
      </c>
      <c r="AP59" s="19">
        <v>0</v>
      </c>
      <c r="AQ59" s="19">
        <v>0</v>
      </c>
      <c r="AR59" s="19">
        <v>0</v>
      </c>
      <c r="AS59" s="19">
        <v>0</v>
      </c>
      <c r="AT59" s="19">
        <v>0</v>
      </c>
      <c r="AU59" s="19">
        <v>0</v>
      </c>
      <c r="AV59" s="19">
        <v>0</v>
      </c>
      <c r="AW59" s="19">
        <v>0</v>
      </c>
      <c r="AX59" s="18">
        <v>2</v>
      </c>
      <c r="AY59" s="18">
        <v>23</v>
      </c>
      <c r="AZ59" s="19">
        <f t="shared" si="46"/>
        <v>2</v>
      </c>
      <c r="BA59" s="19">
        <f t="shared" si="47"/>
        <v>23</v>
      </c>
      <c r="BC59" s="35">
        <f t="shared" si="33"/>
        <v>23</v>
      </c>
    </row>
    <row r="60" spans="1:55" s="35" customFormat="1" ht="18" customHeight="1">
      <c r="A60" s="39">
        <v>6</v>
      </c>
      <c r="B60" s="44" t="s">
        <v>47</v>
      </c>
      <c r="C60" s="17" t="s">
        <v>17</v>
      </c>
      <c r="D60" s="19">
        <v>0</v>
      </c>
      <c r="E60" s="19">
        <v>0</v>
      </c>
      <c r="F60" s="19"/>
      <c r="G60" s="19"/>
      <c r="H60" s="19"/>
      <c r="I60" s="19"/>
      <c r="J60" s="19">
        <f t="shared" si="38"/>
        <v>0</v>
      </c>
      <c r="K60" s="19">
        <f t="shared" si="38"/>
        <v>0</v>
      </c>
      <c r="L60" s="19"/>
      <c r="M60" s="19"/>
      <c r="N60" s="19"/>
      <c r="O60" s="19"/>
      <c r="P60" s="19"/>
      <c r="Q60" s="19"/>
      <c r="R60" s="19">
        <f t="shared" si="48"/>
        <v>0</v>
      </c>
      <c r="S60" s="19">
        <f t="shared" si="48"/>
        <v>0</v>
      </c>
      <c r="T60" s="19">
        <v>1</v>
      </c>
      <c r="U60" s="19">
        <v>19</v>
      </c>
      <c r="V60" s="19"/>
      <c r="W60" s="19"/>
      <c r="X60" s="19"/>
      <c r="Y60" s="19"/>
      <c r="Z60" s="19">
        <f aca="true" t="shared" si="49" ref="Z60:Z68">T60+V60+X60</f>
        <v>1</v>
      </c>
      <c r="AA60" s="19">
        <f aca="true" t="shared" si="50" ref="AA60:AA68">U60+W60+Y60</f>
        <v>19</v>
      </c>
      <c r="AB60" s="19">
        <v>0</v>
      </c>
      <c r="AC60" s="19">
        <v>0</v>
      </c>
      <c r="AD60" s="19"/>
      <c r="AE60" s="19"/>
      <c r="AF60" s="19"/>
      <c r="AG60" s="19"/>
      <c r="AH60" s="19">
        <f t="shared" si="40"/>
        <v>0</v>
      </c>
      <c r="AI60" s="19">
        <f t="shared" si="41"/>
        <v>0</v>
      </c>
      <c r="AJ60" s="19">
        <v>0</v>
      </c>
      <c r="AK60" s="19">
        <v>0</v>
      </c>
      <c r="AL60" s="19">
        <v>1</v>
      </c>
      <c r="AM60" s="19">
        <v>19</v>
      </c>
      <c r="AN60" s="19">
        <f t="shared" si="42"/>
        <v>1</v>
      </c>
      <c r="AO60" s="19">
        <f t="shared" si="43"/>
        <v>19</v>
      </c>
      <c r="AP60" s="19">
        <v>1</v>
      </c>
      <c r="AQ60" s="19">
        <v>19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8">
        <v>1</v>
      </c>
      <c r="AY60" s="18">
        <v>19</v>
      </c>
      <c r="AZ60" s="19">
        <f t="shared" si="46"/>
        <v>2</v>
      </c>
      <c r="BA60" s="19">
        <f t="shared" si="47"/>
        <v>38</v>
      </c>
      <c r="BC60" s="35">
        <f t="shared" si="33"/>
        <v>38</v>
      </c>
    </row>
    <row r="61" spans="1:55" s="35" customFormat="1" ht="18" customHeight="1">
      <c r="A61" s="39">
        <v>6</v>
      </c>
      <c r="B61" s="44" t="s">
        <v>48</v>
      </c>
      <c r="C61" s="17" t="s">
        <v>17</v>
      </c>
      <c r="D61" s="19">
        <v>1</v>
      </c>
      <c r="E61" s="19">
        <v>30</v>
      </c>
      <c r="F61" s="19"/>
      <c r="G61" s="19"/>
      <c r="H61" s="19"/>
      <c r="I61" s="19"/>
      <c r="J61" s="19">
        <f>D61+F61+H61</f>
        <v>1</v>
      </c>
      <c r="K61" s="19">
        <f>E61+G61+I61</f>
        <v>30</v>
      </c>
      <c r="L61" s="19"/>
      <c r="M61" s="19"/>
      <c r="N61" s="19"/>
      <c r="O61" s="19"/>
      <c r="P61" s="19"/>
      <c r="Q61" s="19"/>
      <c r="R61" s="19">
        <f t="shared" si="48"/>
        <v>0</v>
      </c>
      <c r="S61" s="19">
        <f t="shared" si="48"/>
        <v>0</v>
      </c>
      <c r="T61" s="19">
        <v>1</v>
      </c>
      <c r="U61" s="19">
        <v>30</v>
      </c>
      <c r="V61" s="19"/>
      <c r="W61" s="19"/>
      <c r="X61" s="19"/>
      <c r="Y61" s="19"/>
      <c r="Z61" s="19">
        <f t="shared" si="49"/>
        <v>1</v>
      </c>
      <c r="AA61" s="19">
        <f t="shared" si="50"/>
        <v>30</v>
      </c>
      <c r="AB61" s="19">
        <v>1</v>
      </c>
      <c r="AC61" s="19">
        <v>15</v>
      </c>
      <c r="AD61" s="19"/>
      <c r="AE61" s="19"/>
      <c r="AF61" s="19"/>
      <c r="AG61" s="19"/>
      <c r="AH61" s="19">
        <f t="shared" si="40"/>
        <v>1</v>
      </c>
      <c r="AI61" s="19">
        <f t="shared" si="41"/>
        <v>15</v>
      </c>
      <c r="AJ61" s="19">
        <v>0</v>
      </c>
      <c r="AK61" s="19">
        <v>0</v>
      </c>
      <c r="AL61" s="19"/>
      <c r="AM61" s="19"/>
      <c r="AN61" s="19">
        <f t="shared" si="42"/>
        <v>0</v>
      </c>
      <c r="AO61" s="19">
        <f t="shared" si="43"/>
        <v>0</v>
      </c>
      <c r="AP61" s="19">
        <v>2</v>
      </c>
      <c r="AQ61" s="19">
        <v>60</v>
      </c>
      <c r="AR61" s="19">
        <v>0</v>
      </c>
      <c r="AS61" s="19">
        <v>0</v>
      </c>
      <c r="AT61" s="19">
        <v>0</v>
      </c>
      <c r="AU61" s="19">
        <v>0</v>
      </c>
      <c r="AV61" s="19">
        <v>1</v>
      </c>
      <c r="AW61" s="19">
        <v>15</v>
      </c>
      <c r="AX61" s="18">
        <f t="shared" si="36"/>
        <v>0</v>
      </c>
      <c r="AY61" s="18">
        <f t="shared" si="37"/>
        <v>0</v>
      </c>
      <c r="AZ61" s="19">
        <f t="shared" si="46"/>
        <v>3</v>
      </c>
      <c r="BA61" s="19">
        <f t="shared" si="47"/>
        <v>75</v>
      </c>
      <c r="BC61" s="35">
        <f t="shared" si="33"/>
        <v>75</v>
      </c>
    </row>
    <row r="62" spans="1:55" s="35" customFormat="1" ht="18" customHeight="1">
      <c r="A62" s="39">
        <v>6</v>
      </c>
      <c r="B62" s="44" t="s">
        <v>49</v>
      </c>
      <c r="C62" s="17" t="s">
        <v>17</v>
      </c>
      <c r="D62" s="19">
        <v>0</v>
      </c>
      <c r="E62" s="19" t="s">
        <v>46</v>
      </c>
      <c r="F62" s="19"/>
      <c r="G62" s="19"/>
      <c r="H62" s="19"/>
      <c r="I62" s="19"/>
      <c r="J62" s="19">
        <v>0</v>
      </c>
      <c r="K62" s="19">
        <v>0</v>
      </c>
      <c r="L62" s="19"/>
      <c r="M62" s="19"/>
      <c r="N62" s="19"/>
      <c r="O62" s="19"/>
      <c r="P62" s="19"/>
      <c r="Q62" s="19"/>
      <c r="R62" s="19">
        <f t="shared" si="48"/>
        <v>0</v>
      </c>
      <c r="S62" s="19">
        <f t="shared" si="48"/>
        <v>0</v>
      </c>
      <c r="T62" s="19">
        <v>2</v>
      </c>
      <c r="U62" s="19">
        <v>33</v>
      </c>
      <c r="V62" s="19"/>
      <c r="W62" s="19"/>
      <c r="X62" s="19"/>
      <c r="Y62" s="19"/>
      <c r="Z62" s="19">
        <f t="shared" si="49"/>
        <v>2</v>
      </c>
      <c r="AA62" s="19">
        <f t="shared" si="50"/>
        <v>33</v>
      </c>
      <c r="AB62" s="19"/>
      <c r="AC62" s="19"/>
      <c r="AD62" s="19"/>
      <c r="AE62" s="19"/>
      <c r="AF62" s="19"/>
      <c r="AG62" s="19"/>
      <c r="AH62" s="19">
        <f t="shared" si="40"/>
        <v>0</v>
      </c>
      <c r="AI62" s="19">
        <f t="shared" si="41"/>
        <v>0</v>
      </c>
      <c r="AJ62" s="19"/>
      <c r="AK62" s="19"/>
      <c r="AL62" s="19"/>
      <c r="AM62" s="19"/>
      <c r="AN62" s="19">
        <f t="shared" si="42"/>
        <v>0</v>
      </c>
      <c r="AO62" s="19">
        <f t="shared" si="43"/>
        <v>0</v>
      </c>
      <c r="AP62" s="19">
        <v>2</v>
      </c>
      <c r="AQ62" s="19">
        <v>33</v>
      </c>
      <c r="AR62" s="19">
        <v>0</v>
      </c>
      <c r="AS62" s="19">
        <v>0</v>
      </c>
      <c r="AT62" s="19">
        <v>0</v>
      </c>
      <c r="AU62" s="19">
        <v>0</v>
      </c>
      <c r="AV62" s="19">
        <v>0</v>
      </c>
      <c r="AW62" s="19">
        <v>0</v>
      </c>
      <c r="AX62" s="18">
        <f t="shared" si="36"/>
        <v>0</v>
      </c>
      <c r="AY62" s="18">
        <f t="shared" si="37"/>
        <v>0</v>
      </c>
      <c r="AZ62" s="19">
        <f t="shared" si="46"/>
        <v>2</v>
      </c>
      <c r="BA62" s="19">
        <f t="shared" si="47"/>
        <v>33</v>
      </c>
      <c r="BC62" s="35" t="e">
        <f t="shared" si="33"/>
        <v>#VALUE!</v>
      </c>
    </row>
    <row r="63" spans="1:55" s="35" customFormat="1" ht="18" customHeight="1">
      <c r="A63" s="39">
        <v>6</v>
      </c>
      <c r="B63" s="44" t="s">
        <v>60</v>
      </c>
      <c r="C63" s="17" t="s">
        <v>17</v>
      </c>
      <c r="D63" s="19">
        <v>0</v>
      </c>
      <c r="E63" s="19"/>
      <c r="F63" s="19"/>
      <c r="G63" s="19"/>
      <c r="H63" s="19"/>
      <c r="I63" s="19"/>
      <c r="J63" s="19">
        <f>D63+F63+H63</f>
        <v>0</v>
      </c>
      <c r="K63" s="19">
        <f>E63+G63+I63</f>
        <v>0</v>
      </c>
      <c r="L63" s="19"/>
      <c r="M63" s="19"/>
      <c r="N63" s="19"/>
      <c r="O63" s="19"/>
      <c r="P63" s="19"/>
      <c r="Q63" s="19"/>
      <c r="R63" s="19">
        <f t="shared" si="48"/>
        <v>0</v>
      </c>
      <c r="S63" s="19">
        <f t="shared" si="48"/>
        <v>0</v>
      </c>
      <c r="T63" s="19">
        <v>1</v>
      </c>
      <c r="U63" s="19">
        <v>24</v>
      </c>
      <c r="V63" s="19"/>
      <c r="W63" s="19"/>
      <c r="X63" s="19"/>
      <c r="Y63" s="19"/>
      <c r="Z63" s="19">
        <f t="shared" si="49"/>
        <v>1</v>
      </c>
      <c r="AA63" s="19">
        <f>U63+W63+Y63</f>
        <v>24</v>
      </c>
      <c r="AB63" s="19"/>
      <c r="AC63" s="19"/>
      <c r="AD63" s="19"/>
      <c r="AE63" s="19"/>
      <c r="AF63" s="19"/>
      <c r="AG63" s="19"/>
      <c r="AH63" s="19">
        <f t="shared" si="40"/>
        <v>0</v>
      </c>
      <c r="AI63" s="19">
        <f t="shared" si="41"/>
        <v>0</v>
      </c>
      <c r="AJ63" s="19">
        <v>0</v>
      </c>
      <c r="AK63" s="19">
        <v>0</v>
      </c>
      <c r="AL63" s="19">
        <v>1</v>
      </c>
      <c r="AM63" s="19">
        <v>5</v>
      </c>
      <c r="AN63" s="19">
        <f t="shared" si="42"/>
        <v>1</v>
      </c>
      <c r="AO63" s="19">
        <f t="shared" si="43"/>
        <v>5</v>
      </c>
      <c r="AP63" s="19">
        <v>1</v>
      </c>
      <c r="AQ63" s="19">
        <v>24</v>
      </c>
      <c r="AR63" s="19">
        <v>0</v>
      </c>
      <c r="AS63" s="19">
        <v>0</v>
      </c>
      <c r="AT63" s="19">
        <v>0</v>
      </c>
      <c r="AU63" s="19">
        <v>0</v>
      </c>
      <c r="AV63" s="19">
        <v>0</v>
      </c>
      <c r="AW63" s="19">
        <v>0</v>
      </c>
      <c r="AX63" s="18">
        <v>1</v>
      </c>
      <c r="AY63" s="18">
        <v>5</v>
      </c>
      <c r="AZ63" s="19">
        <f t="shared" si="46"/>
        <v>2</v>
      </c>
      <c r="BA63" s="19">
        <f>AQ63+AY63+AW63+AU63+AS63</f>
        <v>29</v>
      </c>
      <c r="BC63" s="35">
        <f>E63+G63+I63+M63+O63+Q63+U63+W63+Y63+AC63+AE63+AG63+AK63+AM63</f>
        <v>29</v>
      </c>
    </row>
    <row r="64" spans="1:55" s="35" customFormat="1" ht="18" customHeight="1">
      <c r="A64" s="41">
        <v>12</v>
      </c>
      <c r="B64" s="20" t="s">
        <v>65</v>
      </c>
      <c r="C64" s="17" t="s">
        <v>17</v>
      </c>
      <c r="D64" s="18">
        <v>2</v>
      </c>
      <c r="E64" s="18">
        <v>54</v>
      </c>
      <c r="F64" s="18">
        <v>0</v>
      </c>
      <c r="G64" s="18">
        <v>0</v>
      </c>
      <c r="H64" s="18"/>
      <c r="I64" s="18"/>
      <c r="J64" s="19">
        <f>D64+F64+H64</f>
        <v>2</v>
      </c>
      <c r="K64" s="19">
        <f>E64+G64+I64</f>
        <v>54</v>
      </c>
      <c r="L64" s="18"/>
      <c r="M64" s="18"/>
      <c r="N64" s="18"/>
      <c r="O64" s="18"/>
      <c r="P64" s="18"/>
      <c r="Q64" s="18"/>
      <c r="R64" s="19">
        <f>L64+N64+P64</f>
        <v>0</v>
      </c>
      <c r="S64" s="19">
        <f>M64+O64+Q64</f>
        <v>0</v>
      </c>
      <c r="T64" s="18"/>
      <c r="U64" s="18"/>
      <c r="V64" s="18"/>
      <c r="W64" s="18"/>
      <c r="X64" s="18"/>
      <c r="Y64" s="18"/>
      <c r="Z64" s="19">
        <f t="shared" si="49"/>
        <v>0</v>
      </c>
      <c r="AA64" s="19">
        <f t="shared" si="50"/>
        <v>0</v>
      </c>
      <c r="AB64" s="18">
        <v>0</v>
      </c>
      <c r="AC64" s="18">
        <v>0</v>
      </c>
      <c r="AD64" s="18">
        <v>1</v>
      </c>
      <c r="AE64" s="18">
        <v>21</v>
      </c>
      <c r="AF64" s="18"/>
      <c r="AG64" s="18"/>
      <c r="AH64" s="19">
        <f t="shared" si="40"/>
        <v>1</v>
      </c>
      <c r="AI64" s="19">
        <f t="shared" si="41"/>
        <v>21</v>
      </c>
      <c r="AJ64" s="18">
        <v>0</v>
      </c>
      <c r="AK64" s="18">
        <v>0</v>
      </c>
      <c r="AL64" s="18"/>
      <c r="AM64" s="18"/>
      <c r="AN64" s="19">
        <f t="shared" si="42"/>
        <v>0</v>
      </c>
      <c r="AO64" s="19">
        <f t="shared" si="43"/>
        <v>0</v>
      </c>
      <c r="AP64" s="18">
        <v>2</v>
      </c>
      <c r="AQ64" s="18">
        <v>54</v>
      </c>
      <c r="AR64" s="18">
        <f>F64+N64+V64</f>
        <v>0</v>
      </c>
      <c r="AS64" s="18">
        <f>G64+O64+W64</f>
        <v>0</v>
      </c>
      <c r="AT64" s="18">
        <f>H64+P64+X64</f>
        <v>0</v>
      </c>
      <c r="AU64" s="18">
        <f>I64+Q64+Y64</f>
        <v>0</v>
      </c>
      <c r="AV64" s="18">
        <f>AH64</f>
        <v>1</v>
      </c>
      <c r="AW64" s="18">
        <f>AI64</f>
        <v>21</v>
      </c>
      <c r="AX64" s="18">
        <f>AJ64+AL64</f>
        <v>0</v>
      </c>
      <c r="AY64" s="18">
        <f>AK64+AM64</f>
        <v>0</v>
      </c>
      <c r="AZ64" s="19">
        <f t="shared" si="46"/>
        <v>3</v>
      </c>
      <c r="BA64" s="19">
        <f>AQ64+AS64+AU64+AW64+AO64</f>
        <v>75</v>
      </c>
      <c r="BC64" s="35">
        <f>E64+G64+I64+M64+O64+Q64+U64+W64+Y64+AC64+AE64+AG64+AK64+AM64</f>
        <v>75</v>
      </c>
    </row>
    <row r="65" spans="1:53" s="35" customFormat="1" ht="18" customHeight="1">
      <c r="A65" s="41">
        <v>13</v>
      </c>
      <c r="B65" s="20" t="s">
        <v>64</v>
      </c>
      <c r="C65" s="17" t="s">
        <v>17</v>
      </c>
      <c r="D65" s="18">
        <v>0</v>
      </c>
      <c r="E65" s="18"/>
      <c r="F65" s="18"/>
      <c r="G65" s="18"/>
      <c r="H65" s="18"/>
      <c r="I65" s="18"/>
      <c r="J65" s="19">
        <f aca="true" t="shared" si="51" ref="J65:K68">D65+F65+H65</f>
        <v>0</v>
      </c>
      <c r="K65" s="19">
        <f>E65+G65+I65</f>
        <v>0</v>
      </c>
      <c r="L65" s="18"/>
      <c r="M65" s="18"/>
      <c r="N65" s="18"/>
      <c r="O65" s="18"/>
      <c r="P65" s="18"/>
      <c r="Q65" s="18"/>
      <c r="R65" s="19">
        <f>L65+N65+P65</f>
        <v>0</v>
      </c>
      <c r="S65" s="19">
        <f>M65+O65+Q65</f>
        <v>0</v>
      </c>
      <c r="T65" s="18">
        <v>2</v>
      </c>
      <c r="U65" s="18">
        <v>38</v>
      </c>
      <c r="V65" s="18"/>
      <c r="W65" s="18"/>
      <c r="X65" s="18"/>
      <c r="Y65" s="18"/>
      <c r="Z65" s="19">
        <f t="shared" si="49"/>
        <v>2</v>
      </c>
      <c r="AA65" s="19">
        <f>U65+W65+Y65</f>
        <v>38</v>
      </c>
      <c r="AB65" s="18"/>
      <c r="AC65" s="19">
        <v>0</v>
      </c>
      <c r="AD65" s="18"/>
      <c r="AE65" s="18"/>
      <c r="AF65" s="18"/>
      <c r="AG65" s="18"/>
      <c r="AH65" s="19">
        <v>0</v>
      </c>
      <c r="AI65" s="19">
        <f>AC65+AE65+AG65</f>
        <v>0</v>
      </c>
      <c r="AJ65" s="18">
        <v>0</v>
      </c>
      <c r="AK65" s="18">
        <v>0</v>
      </c>
      <c r="AL65" s="18"/>
      <c r="AM65" s="18"/>
      <c r="AN65" s="19">
        <f>AJ65+AL65</f>
        <v>0</v>
      </c>
      <c r="AO65" s="19">
        <f>AK65+AM65</f>
        <v>0</v>
      </c>
      <c r="AP65" s="18">
        <v>2</v>
      </c>
      <c r="AQ65" s="18">
        <v>38</v>
      </c>
      <c r="AR65" s="19">
        <v>0</v>
      </c>
      <c r="AS65" s="18"/>
      <c r="AT65" s="18"/>
      <c r="AU65" s="18"/>
      <c r="AV65" s="18"/>
      <c r="AW65" s="18"/>
      <c r="AX65" s="18">
        <f>AJ65+AL65</f>
        <v>0</v>
      </c>
      <c r="AY65" s="18">
        <f>AK65+AM65</f>
        <v>0</v>
      </c>
      <c r="AZ65" s="19">
        <f t="shared" si="46"/>
        <v>2</v>
      </c>
      <c r="BA65" s="19">
        <f>AQ65+AS65+AU65+AW65+AO65</f>
        <v>38</v>
      </c>
    </row>
    <row r="66" spans="1:53" s="35" customFormat="1" ht="18" customHeight="1">
      <c r="A66" s="41">
        <v>14</v>
      </c>
      <c r="B66" s="20" t="s">
        <v>69</v>
      </c>
      <c r="C66" s="17" t="s">
        <v>17</v>
      </c>
      <c r="D66" s="18">
        <v>0</v>
      </c>
      <c r="E66" s="18"/>
      <c r="F66" s="18"/>
      <c r="G66" s="18"/>
      <c r="H66" s="18"/>
      <c r="I66" s="18"/>
      <c r="J66" s="19">
        <f t="shared" si="51"/>
        <v>0</v>
      </c>
      <c r="K66" s="19"/>
      <c r="L66" s="18"/>
      <c r="M66" s="18"/>
      <c r="N66" s="18"/>
      <c r="O66" s="18"/>
      <c r="P66" s="18"/>
      <c r="Q66" s="18"/>
      <c r="R66" s="19"/>
      <c r="S66" s="19"/>
      <c r="T66" s="18">
        <v>1</v>
      </c>
      <c r="U66" s="18">
        <v>15</v>
      </c>
      <c r="V66" s="18"/>
      <c r="W66" s="18"/>
      <c r="X66" s="18"/>
      <c r="Y66" s="18"/>
      <c r="Z66" s="19">
        <f t="shared" si="49"/>
        <v>1</v>
      </c>
      <c r="AA66" s="19">
        <f>U66+W66+Y66</f>
        <v>15</v>
      </c>
      <c r="AB66" s="18"/>
      <c r="AC66" s="18"/>
      <c r="AD66" s="18"/>
      <c r="AE66" s="18"/>
      <c r="AF66" s="18"/>
      <c r="AG66" s="18"/>
      <c r="AH66" s="19"/>
      <c r="AI66" s="19"/>
      <c r="AJ66" s="18"/>
      <c r="AK66" s="18"/>
      <c r="AL66" s="18"/>
      <c r="AM66" s="18"/>
      <c r="AN66" s="19"/>
      <c r="AO66" s="19"/>
      <c r="AP66" s="18">
        <v>1</v>
      </c>
      <c r="AQ66" s="18">
        <v>15</v>
      </c>
      <c r="AR66" s="18"/>
      <c r="AS66" s="18"/>
      <c r="AT66" s="18"/>
      <c r="AU66" s="18"/>
      <c r="AV66" s="18"/>
      <c r="AW66" s="18"/>
      <c r="AX66" s="18"/>
      <c r="AY66" s="18"/>
      <c r="AZ66" s="19">
        <f t="shared" si="46"/>
        <v>1</v>
      </c>
      <c r="BA66" s="19">
        <f>AQ66+AS66+AU66+AW66+AO66</f>
        <v>15</v>
      </c>
    </row>
    <row r="67" spans="1:53" ht="12.75" customHeight="1" hidden="1">
      <c r="A67" s="27"/>
      <c r="B67" s="28"/>
      <c r="C67" s="17"/>
      <c r="D67" s="18">
        <v>0</v>
      </c>
      <c r="E67" s="18"/>
      <c r="F67" s="18"/>
      <c r="G67" s="18"/>
      <c r="H67" s="18"/>
      <c r="I67" s="18"/>
      <c r="J67" s="19">
        <f t="shared" si="51"/>
        <v>0</v>
      </c>
      <c r="K67" s="19"/>
      <c r="L67" s="18"/>
      <c r="M67" s="18"/>
      <c r="N67" s="18"/>
      <c r="O67" s="18"/>
      <c r="P67" s="18"/>
      <c r="Q67" s="18"/>
      <c r="R67" s="31"/>
      <c r="S67" s="19"/>
      <c r="T67" s="18">
        <v>0</v>
      </c>
      <c r="U67" s="18">
        <v>0</v>
      </c>
      <c r="V67" s="18"/>
      <c r="W67" s="18"/>
      <c r="X67" s="18"/>
      <c r="Y67" s="18"/>
      <c r="Z67" s="19">
        <f t="shared" si="49"/>
        <v>0</v>
      </c>
      <c r="AA67" s="19">
        <f t="shared" si="50"/>
        <v>0</v>
      </c>
      <c r="AB67" s="18"/>
      <c r="AC67" s="19"/>
      <c r="AD67" s="18"/>
      <c r="AE67" s="18"/>
      <c r="AF67" s="18"/>
      <c r="AG67" s="18"/>
      <c r="AH67" s="19"/>
      <c r="AI67" s="19"/>
      <c r="AJ67" s="18"/>
      <c r="AK67" s="18"/>
      <c r="AL67" s="18"/>
      <c r="AM67" s="18"/>
      <c r="AN67" s="19">
        <f>AJ67+AL67</f>
        <v>0</v>
      </c>
      <c r="AO67" s="19">
        <f>AK67+AM67</f>
        <v>0</v>
      </c>
      <c r="AP67" s="18">
        <v>1</v>
      </c>
      <c r="AQ67" s="18">
        <v>0</v>
      </c>
      <c r="AR67" s="19"/>
      <c r="AS67" s="18"/>
      <c r="AT67" s="18"/>
      <c r="AU67" s="18"/>
      <c r="AV67" s="18"/>
      <c r="AW67" s="18"/>
      <c r="AX67" s="18">
        <v>0</v>
      </c>
      <c r="AY67" s="18">
        <v>0</v>
      </c>
      <c r="AZ67" s="19">
        <f t="shared" si="46"/>
        <v>1</v>
      </c>
      <c r="BA67" s="19">
        <f>AQ67+AS67+AU67+AW67+AO67</f>
        <v>0</v>
      </c>
    </row>
    <row r="68" spans="1:53" s="56" customFormat="1" ht="12.75" customHeight="1">
      <c r="A68" s="59">
        <v>15</v>
      </c>
      <c r="B68" s="60" t="s">
        <v>72</v>
      </c>
      <c r="C68" s="54" t="s">
        <v>17</v>
      </c>
      <c r="D68" s="51">
        <v>0</v>
      </c>
      <c r="E68" s="51">
        <v>0</v>
      </c>
      <c r="F68" s="51">
        <v>1</v>
      </c>
      <c r="G68" s="51">
        <v>15</v>
      </c>
      <c r="H68" s="51"/>
      <c r="I68" s="51"/>
      <c r="J68" s="55">
        <f t="shared" si="51"/>
        <v>1</v>
      </c>
      <c r="K68" s="55">
        <f t="shared" si="51"/>
        <v>15</v>
      </c>
      <c r="L68" s="51">
        <v>0</v>
      </c>
      <c r="M68" s="51">
        <v>0</v>
      </c>
      <c r="N68" s="51"/>
      <c r="O68" s="51"/>
      <c r="P68" s="51"/>
      <c r="R68" s="51"/>
      <c r="S68" s="51"/>
      <c r="T68" s="51">
        <v>1</v>
      </c>
      <c r="U68" s="51">
        <v>15</v>
      </c>
      <c r="V68" s="51"/>
      <c r="W68" s="51"/>
      <c r="X68" s="51"/>
      <c r="Y68" s="51"/>
      <c r="Z68" s="55">
        <f t="shared" si="49"/>
        <v>1</v>
      </c>
      <c r="AA68" s="55">
        <f t="shared" si="50"/>
        <v>15</v>
      </c>
      <c r="AB68" s="51">
        <v>0</v>
      </c>
      <c r="AC68" s="55">
        <v>0</v>
      </c>
      <c r="AD68" s="51"/>
      <c r="AE68" s="51"/>
      <c r="AF68" s="51"/>
      <c r="AG68" s="51"/>
      <c r="AH68" s="51"/>
      <c r="AI68" s="51"/>
      <c r="AJ68" s="51">
        <v>0</v>
      </c>
      <c r="AK68" s="51">
        <v>0</v>
      </c>
      <c r="AL68" s="51">
        <v>1</v>
      </c>
      <c r="AM68" s="51">
        <v>5</v>
      </c>
      <c r="AN68" s="51">
        <v>1</v>
      </c>
      <c r="AO68" s="51">
        <v>5</v>
      </c>
      <c r="AP68" s="51">
        <v>0</v>
      </c>
      <c r="AQ68" s="51">
        <v>0</v>
      </c>
      <c r="AR68" s="51">
        <v>2</v>
      </c>
      <c r="AS68" s="51">
        <v>30</v>
      </c>
      <c r="AT68" s="51"/>
      <c r="AU68" s="51"/>
      <c r="AV68" s="51"/>
      <c r="AW68" s="51"/>
      <c r="AX68" s="51">
        <v>1</v>
      </c>
      <c r="AY68" s="51">
        <v>5</v>
      </c>
      <c r="AZ68" s="55">
        <f>AP68+AR68+AT68+AV68</f>
        <v>2</v>
      </c>
      <c r="BA68" s="55">
        <f>AQ68+AS68+AU68+AW68+AO68</f>
        <v>35</v>
      </c>
    </row>
    <row r="69" spans="1:55" ht="18" customHeight="1">
      <c r="A69" s="24"/>
      <c r="B69" s="29" t="s">
        <v>50</v>
      </c>
      <c r="C69" s="17"/>
      <c r="D69" s="19">
        <f>SUM(D54:D68)</f>
        <v>18</v>
      </c>
      <c r="E69" s="19">
        <f>SUM(E54:E68)</f>
        <v>440</v>
      </c>
      <c r="F69" s="19">
        <f aca="true" t="shared" si="52" ref="F69:BA69">SUM(F54:F68)</f>
        <v>2</v>
      </c>
      <c r="G69" s="19">
        <f t="shared" si="52"/>
        <v>44</v>
      </c>
      <c r="H69" s="19">
        <f t="shared" si="52"/>
        <v>0</v>
      </c>
      <c r="I69" s="19">
        <f t="shared" si="52"/>
        <v>0</v>
      </c>
      <c r="J69" s="19">
        <f t="shared" si="52"/>
        <v>20</v>
      </c>
      <c r="K69" s="19">
        <f t="shared" si="52"/>
        <v>484</v>
      </c>
      <c r="L69" s="19">
        <f t="shared" si="52"/>
        <v>3</v>
      </c>
      <c r="M69" s="19">
        <f t="shared" si="52"/>
        <v>58</v>
      </c>
      <c r="N69" s="19">
        <f t="shared" si="52"/>
        <v>1</v>
      </c>
      <c r="O69" s="19">
        <f t="shared" si="52"/>
        <v>10</v>
      </c>
      <c r="P69" s="19">
        <f t="shared" si="52"/>
        <v>0</v>
      </c>
      <c r="Q69" s="19">
        <f t="shared" si="52"/>
        <v>0</v>
      </c>
      <c r="R69" s="19">
        <f t="shared" si="52"/>
        <v>4</v>
      </c>
      <c r="S69" s="19">
        <f>SUM(S54:S68)</f>
        <v>68</v>
      </c>
      <c r="T69" s="19">
        <f t="shared" si="52"/>
        <v>12</v>
      </c>
      <c r="U69" s="19">
        <f t="shared" si="52"/>
        <v>223</v>
      </c>
      <c r="V69" s="19">
        <f t="shared" si="52"/>
        <v>0</v>
      </c>
      <c r="W69" s="19">
        <f t="shared" si="52"/>
        <v>0</v>
      </c>
      <c r="X69" s="19">
        <f t="shared" si="52"/>
        <v>0</v>
      </c>
      <c r="Y69" s="19">
        <f t="shared" si="52"/>
        <v>0</v>
      </c>
      <c r="Z69" s="19">
        <f t="shared" si="52"/>
        <v>12</v>
      </c>
      <c r="AA69" s="19">
        <f t="shared" si="52"/>
        <v>223</v>
      </c>
      <c r="AB69" s="19">
        <f t="shared" si="52"/>
        <v>2</v>
      </c>
      <c r="AC69" s="19">
        <f t="shared" si="52"/>
        <v>30</v>
      </c>
      <c r="AD69" s="19">
        <f t="shared" si="52"/>
        <v>1</v>
      </c>
      <c r="AE69" s="19">
        <f t="shared" si="52"/>
        <v>21</v>
      </c>
      <c r="AF69" s="19">
        <f t="shared" si="52"/>
        <v>0</v>
      </c>
      <c r="AG69" s="19">
        <f t="shared" si="52"/>
        <v>0</v>
      </c>
      <c r="AH69" s="19">
        <f t="shared" si="52"/>
        <v>3</v>
      </c>
      <c r="AI69" s="19">
        <f t="shared" si="52"/>
        <v>51</v>
      </c>
      <c r="AJ69" s="19">
        <f t="shared" si="52"/>
        <v>5</v>
      </c>
      <c r="AK69" s="19">
        <f t="shared" si="52"/>
        <v>39</v>
      </c>
      <c r="AL69" s="19">
        <f t="shared" si="52"/>
        <v>5</v>
      </c>
      <c r="AM69" s="19">
        <f t="shared" si="52"/>
        <v>52</v>
      </c>
      <c r="AN69" s="19">
        <f t="shared" si="52"/>
        <v>10</v>
      </c>
      <c r="AO69" s="19">
        <f t="shared" si="52"/>
        <v>91</v>
      </c>
      <c r="AP69" s="19">
        <f t="shared" si="52"/>
        <v>33</v>
      </c>
      <c r="AQ69" s="19">
        <f t="shared" si="52"/>
        <v>706</v>
      </c>
      <c r="AR69" s="19">
        <f t="shared" si="52"/>
        <v>4</v>
      </c>
      <c r="AS69" s="19">
        <f t="shared" si="52"/>
        <v>69</v>
      </c>
      <c r="AT69" s="19">
        <f t="shared" si="52"/>
        <v>0</v>
      </c>
      <c r="AU69" s="19">
        <f t="shared" si="52"/>
        <v>0</v>
      </c>
      <c r="AV69" s="19">
        <f t="shared" si="52"/>
        <v>3</v>
      </c>
      <c r="AW69" s="19">
        <f t="shared" si="52"/>
        <v>51</v>
      </c>
      <c r="AX69" s="19">
        <f t="shared" si="52"/>
        <v>10</v>
      </c>
      <c r="AY69" s="19">
        <f t="shared" si="52"/>
        <v>91</v>
      </c>
      <c r="AZ69" s="19">
        <f>SUM(AZ54:AZ68)</f>
        <v>49</v>
      </c>
      <c r="BA69" s="19">
        <f t="shared" si="52"/>
        <v>917</v>
      </c>
      <c r="BC69" s="1">
        <f t="shared" si="33"/>
        <v>917</v>
      </c>
    </row>
    <row r="70" spans="1:55" ht="18" customHeight="1">
      <c r="A70" s="72" t="s">
        <v>38</v>
      </c>
      <c r="B70" s="72"/>
      <c r="C70" s="72"/>
      <c r="D70" s="19">
        <f aca="true" t="shared" si="53" ref="D70:AI70">D69+D53</f>
        <v>19</v>
      </c>
      <c r="E70" s="19">
        <f t="shared" si="53"/>
        <v>472</v>
      </c>
      <c r="F70" s="19">
        <f t="shared" si="53"/>
        <v>3</v>
      </c>
      <c r="G70" s="19">
        <f t="shared" si="53"/>
        <v>81</v>
      </c>
      <c r="H70" s="19">
        <f t="shared" si="53"/>
        <v>0</v>
      </c>
      <c r="I70" s="19">
        <f t="shared" si="53"/>
        <v>0</v>
      </c>
      <c r="J70" s="19">
        <f t="shared" si="53"/>
        <v>22</v>
      </c>
      <c r="K70" s="19">
        <f t="shared" si="53"/>
        <v>553</v>
      </c>
      <c r="L70" s="19">
        <f t="shared" si="53"/>
        <v>4</v>
      </c>
      <c r="M70" s="19">
        <f t="shared" si="53"/>
        <v>83</v>
      </c>
      <c r="N70" s="19">
        <f t="shared" si="53"/>
        <v>1</v>
      </c>
      <c r="O70" s="19">
        <f t="shared" si="53"/>
        <v>10</v>
      </c>
      <c r="P70" s="19">
        <f t="shared" si="53"/>
        <v>0</v>
      </c>
      <c r="Q70" s="19">
        <f t="shared" si="53"/>
        <v>0</v>
      </c>
      <c r="R70" s="19">
        <f t="shared" si="53"/>
        <v>5</v>
      </c>
      <c r="S70" s="19">
        <f t="shared" si="53"/>
        <v>93</v>
      </c>
      <c r="T70" s="19">
        <f t="shared" si="53"/>
        <v>12</v>
      </c>
      <c r="U70" s="19">
        <f>U69+U53</f>
        <v>223</v>
      </c>
      <c r="V70" s="19">
        <f t="shared" si="53"/>
        <v>0</v>
      </c>
      <c r="W70" s="19">
        <f t="shared" si="53"/>
        <v>0</v>
      </c>
      <c r="X70" s="19">
        <f t="shared" si="53"/>
        <v>0</v>
      </c>
      <c r="Y70" s="19">
        <f t="shared" si="53"/>
        <v>0</v>
      </c>
      <c r="Z70" s="19">
        <f t="shared" si="53"/>
        <v>12</v>
      </c>
      <c r="AA70" s="19">
        <f t="shared" si="53"/>
        <v>223</v>
      </c>
      <c r="AB70" s="19">
        <f t="shared" si="53"/>
        <v>4</v>
      </c>
      <c r="AC70" s="19">
        <f t="shared" si="53"/>
        <v>55</v>
      </c>
      <c r="AD70" s="19">
        <f t="shared" si="53"/>
        <v>1</v>
      </c>
      <c r="AE70" s="19">
        <f t="shared" si="53"/>
        <v>21</v>
      </c>
      <c r="AF70" s="19">
        <f t="shared" si="53"/>
        <v>0</v>
      </c>
      <c r="AG70" s="19">
        <f t="shared" si="53"/>
        <v>0</v>
      </c>
      <c r="AH70" s="19">
        <f t="shared" si="53"/>
        <v>5</v>
      </c>
      <c r="AI70" s="19">
        <f t="shared" si="53"/>
        <v>76</v>
      </c>
      <c r="AJ70" s="19">
        <f aca="true" t="shared" si="54" ref="AJ70:BA70">AJ69+AJ53</f>
        <v>6</v>
      </c>
      <c r="AK70" s="19">
        <f t="shared" si="54"/>
        <v>46</v>
      </c>
      <c r="AL70" s="19">
        <f t="shared" si="54"/>
        <v>5</v>
      </c>
      <c r="AM70" s="19">
        <f t="shared" si="54"/>
        <v>52</v>
      </c>
      <c r="AN70" s="19">
        <f t="shared" si="54"/>
        <v>11</v>
      </c>
      <c r="AO70" s="19">
        <f t="shared" si="54"/>
        <v>98</v>
      </c>
      <c r="AP70" s="19">
        <f t="shared" si="54"/>
        <v>35</v>
      </c>
      <c r="AQ70" s="19">
        <f t="shared" si="54"/>
        <v>763</v>
      </c>
      <c r="AR70" s="19">
        <f t="shared" si="54"/>
        <v>5</v>
      </c>
      <c r="AS70" s="19">
        <f t="shared" si="54"/>
        <v>106</v>
      </c>
      <c r="AT70" s="19">
        <f t="shared" si="54"/>
        <v>0</v>
      </c>
      <c r="AU70" s="19">
        <f t="shared" si="54"/>
        <v>0</v>
      </c>
      <c r="AV70" s="19">
        <f t="shared" si="54"/>
        <v>5</v>
      </c>
      <c r="AW70" s="19">
        <f t="shared" si="54"/>
        <v>76</v>
      </c>
      <c r="AX70" s="19">
        <f t="shared" si="54"/>
        <v>11</v>
      </c>
      <c r="AY70" s="19">
        <f t="shared" si="54"/>
        <v>98</v>
      </c>
      <c r="AZ70" s="19">
        <f t="shared" si="54"/>
        <v>55</v>
      </c>
      <c r="BA70" s="19">
        <f t="shared" si="54"/>
        <v>1043</v>
      </c>
      <c r="BC70" s="1">
        <f t="shared" si="33"/>
        <v>1043</v>
      </c>
    </row>
    <row r="71" spans="1:56" ht="18" customHeight="1">
      <c r="A71" s="73" t="s">
        <v>9</v>
      </c>
      <c r="B71" s="73"/>
      <c r="C71" s="73"/>
      <c r="D71" s="19">
        <f aca="true" t="shared" si="55" ref="D71:AI71">D70+D45</f>
        <v>49</v>
      </c>
      <c r="E71" s="19">
        <f t="shared" si="55"/>
        <v>1255</v>
      </c>
      <c r="F71" s="19">
        <f t="shared" si="55"/>
        <v>14</v>
      </c>
      <c r="G71" s="19">
        <f t="shared" si="55"/>
        <v>383</v>
      </c>
      <c r="H71" s="19">
        <f t="shared" si="55"/>
        <v>0</v>
      </c>
      <c r="I71" s="19">
        <f t="shared" si="55"/>
        <v>0</v>
      </c>
      <c r="J71" s="19">
        <f t="shared" si="55"/>
        <v>63</v>
      </c>
      <c r="K71" s="19">
        <f t="shared" si="55"/>
        <v>1638</v>
      </c>
      <c r="L71" s="19">
        <f t="shared" si="55"/>
        <v>12</v>
      </c>
      <c r="M71" s="19">
        <f t="shared" si="55"/>
        <v>231</v>
      </c>
      <c r="N71" s="19">
        <f t="shared" si="55"/>
        <v>6</v>
      </c>
      <c r="O71" s="19">
        <f t="shared" si="55"/>
        <v>122</v>
      </c>
      <c r="P71" s="19">
        <f t="shared" si="55"/>
        <v>1</v>
      </c>
      <c r="Q71" s="19">
        <f t="shared" si="55"/>
        <v>15</v>
      </c>
      <c r="R71" s="19">
        <f t="shared" si="55"/>
        <v>19</v>
      </c>
      <c r="S71" s="19">
        <f t="shared" si="55"/>
        <v>368</v>
      </c>
      <c r="T71" s="19">
        <f t="shared" si="55"/>
        <v>17</v>
      </c>
      <c r="U71" s="19">
        <f>U70+U45</f>
        <v>315</v>
      </c>
      <c r="V71" s="19">
        <f t="shared" si="55"/>
        <v>5</v>
      </c>
      <c r="W71" s="19">
        <f t="shared" si="55"/>
        <v>92</v>
      </c>
      <c r="X71" s="19">
        <f t="shared" si="55"/>
        <v>1</v>
      </c>
      <c r="Y71" s="19">
        <f t="shared" si="55"/>
        <v>25</v>
      </c>
      <c r="Z71" s="19">
        <f t="shared" si="55"/>
        <v>23</v>
      </c>
      <c r="AA71" s="19">
        <f t="shared" si="55"/>
        <v>437</v>
      </c>
      <c r="AB71" s="19">
        <f t="shared" si="55"/>
        <v>12</v>
      </c>
      <c r="AC71" s="19">
        <f t="shared" si="55"/>
        <v>163</v>
      </c>
      <c r="AD71" s="19">
        <f t="shared" si="55"/>
        <v>4</v>
      </c>
      <c r="AE71" s="19">
        <f t="shared" si="55"/>
        <v>70</v>
      </c>
      <c r="AF71" s="19">
        <f t="shared" si="55"/>
        <v>0</v>
      </c>
      <c r="AG71" s="19">
        <f t="shared" si="55"/>
        <v>0</v>
      </c>
      <c r="AH71" s="19">
        <f t="shared" si="55"/>
        <v>16</v>
      </c>
      <c r="AI71" s="19">
        <f t="shared" si="55"/>
        <v>233</v>
      </c>
      <c r="AJ71" s="19">
        <f aca="true" t="shared" si="56" ref="AJ71:BA71">AJ70+AJ45</f>
        <v>13</v>
      </c>
      <c r="AK71" s="19">
        <f t="shared" si="56"/>
        <v>99</v>
      </c>
      <c r="AL71" s="19">
        <f t="shared" si="56"/>
        <v>9</v>
      </c>
      <c r="AM71" s="19">
        <f t="shared" si="56"/>
        <v>90</v>
      </c>
      <c r="AN71" s="19">
        <f t="shared" si="56"/>
        <v>22</v>
      </c>
      <c r="AO71" s="19">
        <f t="shared" si="56"/>
        <v>189</v>
      </c>
      <c r="AP71" s="19">
        <f t="shared" si="56"/>
        <v>78</v>
      </c>
      <c r="AQ71" s="19">
        <f t="shared" si="56"/>
        <v>1786</v>
      </c>
      <c r="AR71" s="19">
        <f t="shared" si="56"/>
        <v>26</v>
      </c>
      <c r="AS71" s="19">
        <f t="shared" si="56"/>
        <v>617</v>
      </c>
      <c r="AT71" s="19">
        <f t="shared" si="56"/>
        <v>2</v>
      </c>
      <c r="AU71" s="19">
        <f t="shared" si="56"/>
        <v>40</v>
      </c>
      <c r="AV71" s="19">
        <f t="shared" si="56"/>
        <v>16</v>
      </c>
      <c r="AW71" s="19">
        <f t="shared" si="56"/>
        <v>233</v>
      </c>
      <c r="AX71" s="19">
        <f t="shared" si="56"/>
        <v>22</v>
      </c>
      <c r="AY71" s="19">
        <f t="shared" si="56"/>
        <v>190</v>
      </c>
      <c r="AZ71" s="19">
        <f t="shared" si="56"/>
        <v>143</v>
      </c>
      <c r="BA71" s="19">
        <f t="shared" si="56"/>
        <v>2866</v>
      </c>
      <c r="BC71" s="1">
        <f>E71+G71+I71+M71+O71+Q71+U71+W71+Y71+AC71+AE71+AG71+AK71+AM71</f>
        <v>2860</v>
      </c>
      <c r="BD71" s="1">
        <f>AK71+AM71+AQ71+AS71+AU71+AW71</f>
        <v>2865</v>
      </c>
    </row>
    <row r="72" spans="1:55" ht="32.25" customHeight="1" hidden="1">
      <c r="A72" s="9"/>
      <c r="B72" s="11"/>
      <c r="C72" s="9"/>
      <c r="D72" s="9" t="e">
        <f>D53+#REF!+#REF!+#REF!+#REF!+#REF!</f>
        <v>#REF!</v>
      </c>
      <c r="E72" s="9" t="e">
        <f>E53+#REF!+#REF!+#REF!+#REF!+#REF!</f>
        <v>#REF!</v>
      </c>
      <c r="F72" s="9" t="e">
        <f>F53+#REF!+#REF!+#REF!+#REF!+#REF!</f>
        <v>#REF!</v>
      </c>
      <c r="G72" s="9" t="e">
        <f>G53+#REF!+#REF!+#REF!+#REF!+#REF!</f>
        <v>#REF!</v>
      </c>
      <c r="H72" s="9" t="e">
        <f>H53+#REF!+#REF!+#REF!+#REF!+#REF!</f>
        <v>#REF!</v>
      </c>
      <c r="I72" s="9" t="e">
        <f>I53+#REF!+#REF!+#REF!+#REF!+#REF!</f>
        <v>#REF!</v>
      </c>
      <c r="J72" s="9" t="e">
        <f>J53+#REF!+#REF!+#REF!+#REF!+#REF!</f>
        <v>#REF!</v>
      </c>
      <c r="K72" s="9" t="e">
        <f>K53+#REF!+#REF!+#REF!+#REF!+#REF!</f>
        <v>#REF!</v>
      </c>
      <c r="L72" s="9" t="e">
        <f>L53+#REF!+#REF!+#REF!+#REF!+#REF!</f>
        <v>#REF!</v>
      </c>
      <c r="M72" s="9" t="e">
        <f>M53+#REF!+#REF!+#REF!+#REF!+#REF!</f>
        <v>#REF!</v>
      </c>
      <c r="N72" s="9" t="e">
        <f>N53+#REF!+#REF!+#REF!+#REF!+#REF!</f>
        <v>#REF!</v>
      </c>
      <c r="O72" s="9" t="e">
        <f>O53+#REF!+#REF!+#REF!+#REF!+#REF!</f>
        <v>#REF!</v>
      </c>
      <c r="P72" s="9" t="e">
        <f>P53+#REF!+#REF!+#REF!+#REF!+#REF!</f>
        <v>#REF!</v>
      </c>
      <c r="Q72" s="9" t="e">
        <f>Q53+#REF!+#REF!+#REF!+#REF!+#REF!</f>
        <v>#REF!</v>
      </c>
      <c r="R72" s="9" t="e">
        <f>R53+#REF!+#REF!+#REF!+#REF!+#REF!</f>
        <v>#REF!</v>
      </c>
      <c r="S72" s="9" t="e">
        <f>S53+#REF!+#REF!+#REF!+#REF!+#REF!</f>
        <v>#REF!</v>
      </c>
      <c r="T72" s="9" t="e">
        <f>T53+#REF!+#REF!+#REF!+#REF!+#REF!</f>
        <v>#REF!</v>
      </c>
      <c r="U72" s="9" t="e">
        <f>U53+#REF!+#REF!+#REF!+#REF!+#REF!</f>
        <v>#REF!</v>
      </c>
      <c r="V72" s="9" t="e">
        <f>V53+#REF!+#REF!+#REF!+#REF!+#REF!</f>
        <v>#REF!</v>
      </c>
      <c r="W72" s="9" t="e">
        <f>W53+#REF!+#REF!+#REF!+#REF!+#REF!</f>
        <v>#REF!</v>
      </c>
      <c r="X72" s="9" t="e">
        <f>X53+#REF!+#REF!+#REF!+#REF!+#REF!</f>
        <v>#REF!</v>
      </c>
      <c r="Y72" s="9" t="e">
        <f>Y53+#REF!+#REF!+#REF!+#REF!+#REF!</f>
        <v>#REF!</v>
      </c>
      <c r="Z72" s="9" t="e">
        <f>Z53+#REF!+#REF!+#REF!+#REF!+#REF!</f>
        <v>#REF!</v>
      </c>
      <c r="AA72" s="9" t="e">
        <f>AA53+#REF!+#REF!+#REF!+#REF!+#REF!</f>
        <v>#REF!</v>
      </c>
      <c r="AB72" s="9"/>
      <c r="AC72" s="9"/>
      <c r="AD72" s="9"/>
      <c r="AE72" s="9" t="e">
        <f>AE53+#REF!+#REF!+#REF!+#REF!+#REF!</f>
        <v>#REF!</v>
      </c>
      <c r="AF72" s="9" t="e">
        <f>AF53+#REF!+#REF!+#REF!+#REF!+#REF!</f>
        <v>#REF!</v>
      </c>
      <c r="AG72" s="9" t="e">
        <f>AG53+#REF!+#REF!+#REF!+#REF!+#REF!</f>
        <v>#REF!</v>
      </c>
      <c r="AH72" s="9" t="e">
        <f>AH53+#REF!+#REF!+#REF!+#REF!+#REF!</f>
        <v>#REF!</v>
      </c>
      <c r="AI72" s="9" t="e">
        <f>AI53+#REF!+#REF!+#REF!+#REF!+#REF!</f>
        <v>#REF!</v>
      </c>
      <c r="AJ72" s="9" t="e">
        <f>AJ53+#REF!+#REF!+#REF!+#REF!+#REF!</f>
        <v>#REF!</v>
      </c>
      <c r="AK72" s="9" t="e">
        <f>AK53+#REF!+#REF!+#REF!+#REF!+#REF!</f>
        <v>#REF!</v>
      </c>
      <c r="AL72" s="9" t="e">
        <f>AL53+#REF!+#REF!+#REF!+#REF!+#REF!</f>
        <v>#REF!</v>
      </c>
      <c r="AM72" s="9" t="e">
        <f>AM53+#REF!+#REF!+#REF!+#REF!+#REF!</f>
        <v>#REF!</v>
      </c>
      <c r="AN72" s="9" t="e">
        <f>AN53+#REF!+#REF!+#REF!+#REF!+#REF!</f>
        <v>#REF!</v>
      </c>
      <c r="AO72" s="9" t="e">
        <f>AO53+#REF!+#REF!+#REF!+#REF!+#REF!</f>
        <v>#REF!</v>
      </c>
      <c r="AP72" s="9" t="e">
        <f>AP53+#REF!+#REF!+#REF!+#REF!+#REF!</f>
        <v>#REF!</v>
      </c>
      <c r="AQ72" s="9" t="e">
        <f>AQ53+#REF!+#REF!+#REF!+#REF!+#REF!</f>
        <v>#REF!</v>
      </c>
      <c r="AR72" s="9" t="e">
        <f>AR53+#REF!+#REF!+#REF!+#REF!+#REF!</f>
        <v>#REF!</v>
      </c>
      <c r="AS72" s="9" t="e">
        <f>AS53+#REF!+#REF!+#REF!+#REF!+#REF!</f>
        <v>#REF!</v>
      </c>
      <c r="AT72" s="9" t="e">
        <f>AT53+#REF!+#REF!+#REF!+#REF!+#REF!</f>
        <v>#REF!</v>
      </c>
      <c r="AU72" s="9" t="e">
        <f>AU53+#REF!+#REF!+#REF!+#REF!+#REF!</f>
        <v>#REF!</v>
      </c>
      <c r="AV72" s="9" t="e">
        <f>AV53+#REF!+#REF!+#REF!+#REF!+#REF!</f>
        <v>#REF!</v>
      </c>
      <c r="AW72" s="9" t="e">
        <f>AW53+#REF!+#REF!+#REF!+#REF!+#REF!</f>
        <v>#REF!</v>
      </c>
      <c r="AX72" s="9"/>
      <c r="AY72" s="9"/>
      <c r="AZ72" s="9" t="e">
        <f>AZ53+#REF!+#REF!+#REF!+#REF!+#REF!</f>
        <v>#REF!</v>
      </c>
      <c r="BA72" s="9" t="e">
        <f>BA53+#REF!+#REF!+#REF!+#REF!+#REF!</f>
        <v>#REF!</v>
      </c>
      <c r="BC72" s="1" t="e">
        <f t="shared" si="33"/>
        <v>#REF!</v>
      </c>
    </row>
    <row r="73" spans="1:53" ht="40.5" customHeight="1">
      <c r="A73" s="9"/>
      <c r="B73" s="11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6"/>
      <c r="AI73" s="12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</row>
    <row r="74" spans="1:53" ht="15.75">
      <c r="A74" s="9"/>
      <c r="B74" s="11"/>
      <c r="C74" s="25" t="s">
        <v>76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6"/>
      <c r="AI74" s="12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</row>
    <row r="75" ht="0.75" customHeight="1"/>
    <row r="76" spans="1:37" ht="12.75" hidden="1">
      <c r="A76" s="4"/>
      <c r="B76" s="1"/>
      <c r="C76" s="5" t="s">
        <v>39</v>
      </c>
      <c r="D76" s="5"/>
      <c r="E76" s="5"/>
      <c r="F76" s="5"/>
      <c r="G76" s="5"/>
      <c r="H76" s="6"/>
      <c r="I76" s="6"/>
      <c r="J76" s="7"/>
      <c r="K76" s="6"/>
      <c r="L76" s="6"/>
      <c r="M76" s="6"/>
      <c r="N76" s="6"/>
      <c r="O76" s="6"/>
      <c r="P76" s="6"/>
      <c r="Q76" s="6"/>
      <c r="R76" s="6"/>
      <c r="S76" s="6"/>
      <c r="T76" s="7" t="s">
        <v>40</v>
      </c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7"/>
    </row>
  </sheetData>
  <sheetProtection/>
  <mergeCells count="91">
    <mergeCell ref="AS2:BA2"/>
    <mergeCell ref="AT1:BA1"/>
    <mergeCell ref="A6:BA6"/>
    <mergeCell ref="T7:AA7"/>
    <mergeCell ref="M8:Z8"/>
    <mergeCell ref="AF5:AM5"/>
    <mergeCell ref="M9:Y9"/>
    <mergeCell ref="A11:A13"/>
    <mergeCell ref="B11:B13"/>
    <mergeCell ref="C11:C13"/>
    <mergeCell ref="D11:K11"/>
    <mergeCell ref="L11:S11"/>
    <mergeCell ref="T11:AA11"/>
    <mergeCell ref="D12:E12"/>
    <mergeCell ref="AB11:AI11"/>
    <mergeCell ref="AJ11:AO11"/>
    <mergeCell ref="AP11:BA11"/>
    <mergeCell ref="AP12:AQ12"/>
    <mergeCell ref="AR12:AS12"/>
    <mergeCell ref="AF12:AG12"/>
    <mergeCell ref="AH12:AI12"/>
    <mergeCell ref="AJ12:AK12"/>
    <mergeCell ref="F12:G12"/>
    <mergeCell ref="AL12:AM12"/>
    <mergeCell ref="AN12:AO12"/>
    <mergeCell ref="R12:S12"/>
    <mergeCell ref="T12:U12"/>
    <mergeCell ref="V12:W12"/>
    <mergeCell ref="X12:Y12"/>
    <mergeCell ref="Z12:AA12"/>
    <mergeCell ref="AB12:AC12"/>
    <mergeCell ref="AD12:AE12"/>
    <mergeCell ref="H12:I12"/>
    <mergeCell ref="J12:K12"/>
    <mergeCell ref="L12:M12"/>
    <mergeCell ref="N12:O12"/>
    <mergeCell ref="P12:Q12"/>
    <mergeCell ref="AT12:AU12"/>
    <mergeCell ref="AV12:AW12"/>
    <mergeCell ref="AZ12:BA12"/>
    <mergeCell ref="AX12:AY12"/>
    <mergeCell ref="A32:C32"/>
    <mergeCell ref="A36:C36"/>
    <mergeCell ref="A38:C38"/>
    <mergeCell ref="A41:C41"/>
    <mergeCell ref="A43:C43"/>
    <mergeCell ref="A45:C45"/>
    <mergeCell ref="A18:C18"/>
    <mergeCell ref="AP49:BA49"/>
    <mergeCell ref="A47:BA47"/>
    <mergeCell ref="A20:C20"/>
    <mergeCell ref="A22:C22"/>
    <mergeCell ref="A24:C24"/>
    <mergeCell ref="A27:C27"/>
    <mergeCell ref="A29:C29"/>
    <mergeCell ref="D50:E50"/>
    <mergeCell ref="F50:G50"/>
    <mergeCell ref="H50:I50"/>
    <mergeCell ref="J50:K50"/>
    <mergeCell ref="N50:O50"/>
    <mergeCell ref="P50:Q50"/>
    <mergeCell ref="T49:AA49"/>
    <mergeCell ref="T50:U50"/>
    <mergeCell ref="V50:W50"/>
    <mergeCell ref="X50:Y50"/>
    <mergeCell ref="AX50:AY50"/>
    <mergeCell ref="AZ50:BA50"/>
    <mergeCell ref="AP50:AQ50"/>
    <mergeCell ref="AR50:AS50"/>
    <mergeCell ref="AT50:AU50"/>
    <mergeCell ref="AV50:AW50"/>
    <mergeCell ref="A53:C53"/>
    <mergeCell ref="A70:C70"/>
    <mergeCell ref="A71:C71"/>
    <mergeCell ref="AL50:AM50"/>
    <mergeCell ref="AB50:AC50"/>
    <mergeCell ref="AD50:AE50"/>
    <mergeCell ref="AF50:AG50"/>
    <mergeCell ref="AH50:AI50"/>
    <mergeCell ref="AJ50:AK50"/>
    <mergeCell ref="L50:M50"/>
    <mergeCell ref="AN50:AO50"/>
    <mergeCell ref="A49:A51"/>
    <mergeCell ref="B49:B51"/>
    <mergeCell ref="C49:C51"/>
    <mergeCell ref="D49:K49"/>
    <mergeCell ref="L49:S49"/>
    <mergeCell ref="R50:S50"/>
    <mergeCell ref="AB49:AI49"/>
    <mergeCell ref="AJ49:AO49"/>
    <mergeCell ref="Z50:AA50"/>
  </mergeCells>
  <printOptions/>
  <pageMargins left="0" right="0" top="0.33" bottom="0" header="0" footer="0"/>
  <pageSetup horizontalDpi="600" verticalDpi="600" orientation="landscape" paperSize="9" scale="57" r:id="rId1"/>
  <rowBreaks count="1" manualBreakCount="1">
    <brk id="46" max="52" man="1"/>
  </rowBreaks>
  <colBreaks count="1" manualBreakCount="1">
    <brk id="5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</cp:lastModifiedBy>
  <cp:lastPrinted>2018-01-03T08:38:14Z</cp:lastPrinted>
  <dcterms:created xsi:type="dcterms:W3CDTF">1996-10-08T23:32:33Z</dcterms:created>
  <dcterms:modified xsi:type="dcterms:W3CDTF">2018-01-04T09:44:27Z</dcterms:modified>
  <cp:category/>
  <cp:version/>
  <cp:contentType/>
  <cp:contentStatus/>
</cp:coreProperties>
</file>